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99" activeTab="0"/>
  </bookViews>
  <sheets>
    <sheet name="liste des compétiteurs" sheetId="1" r:id="rId1"/>
    <sheet name="Battle 16" sheetId="2" r:id="rId2"/>
  </sheets>
  <definedNames/>
  <calcPr fullCalcOnLoad="1"/>
</workbook>
</file>

<file path=xl/sharedStrings.xml><?xml version="1.0" encoding="utf-8"?>
<sst xmlns="http://schemas.openxmlformats.org/spreadsheetml/2006/main" count="112" uniqueCount="81">
  <si>
    <t>ROLLER FREESTYLE - FREERIDE ET SLALOM</t>
  </si>
  <si>
    <t>Classement</t>
  </si>
  <si>
    <t>Club</t>
  </si>
  <si>
    <t>Nom - Prénom</t>
  </si>
  <si>
    <t>W. Rank</t>
  </si>
  <si>
    <t>Quart de Finals</t>
  </si>
  <si>
    <t>Demi Finals</t>
  </si>
  <si>
    <t>Finals</t>
  </si>
  <si>
    <t>Classt'</t>
  </si>
  <si>
    <t>Points WSSA</t>
  </si>
  <si>
    <t>QF1</t>
  </si>
  <si>
    <t>DF1</t>
  </si>
  <si>
    <t>Final</t>
  </si>
  <si>
    <t>QF1 #1</t>
  </si>
  <si>
    <t>SF1#1</t>
  </si>
  <si>
    <t>QF2 #1</t>
  </si>
  <si>
    <t>SF2#1</t>
  </si>
  <si>
    <t>QF3 #2</t>
  </si>
  <si>
    <t>SF1#2</t>
  </si>
  <si>
    <t>QF4 #2</t>
  </si>
  <si>
    <t>SF2#2</t>
  </si>
  <si>
    <t>QF2</t>
  </si>
  <si>
    <t>DF2</t>
  </si>
  <si>
    <t>Consolation Final</t>
  </si>
  <si>
    <t>QF1 #2</t>
  </si>
  <si>
    <t>SF1#3</t>
  </si>
  <si>
    <t>QF2 #2</t>
  </si>
  <si>
    <t>SF2#3</t>
  </si>
  <si>
    <t>QF3 #1</t>
  </si>
  <si>
    <t>SF1#4</t>
  </si>
  <si>
    <t>QF4 #1</t>
  </si>
  <si>
    <t>SF2#4</t>
  </si>
  <si>
    <t>QF3</t>
  </si>
  <si>
    <t>QF4</t>
  </si>
  <si>
    <t>Utiliser cette feuille pour 13 à 16 compétiteurs</t>
  </si>
  <si>
    <t>Classement final du Battle ----</t>
  </si>
  <si>
    <t>N° de licence</t>
  </si>
  <si>
    <t>WSSA ID</t>
  </si>
  <si>
    <t>Ville</t>
  </si>
  <si>
    <t>BATTLE ***********</t>
  </si>
  <si>
    <t>MERY SUR OISE</t>
  </si>
  <si>
    <t>DRAGON RIDERS</t>
  </si>
  <si>
    <t>Amiand Ismael</t>
  </si>
  <si>
    <t>SAINT MEDARD EN JALLES</t>
  </si>
  <si>
    <t>ROLLER BUG</t>
  </si>
  <si>
    <t>Briex Oscar</t>
  </si>
  <si>
    <t>Celat Pierre</t>
  </si>
  <si>
    <t>REZE</t>
  </si>
  <si>
    <t>ROLLER SPORT REZE</t>
  </si>
  <si>
    <t>Chalot Ken</t>
  </si>
  <si>
    <t>ANGERS</t>
  </si>
  <si>
    <t>INTREPIDE ANGERS ROLLER</t>
  </si>
  <si>
    <t>De Galassus Titouan</t>
  </si>
  <si>
    <t>PARIS UNIVERSITE CLUB-SECT ROLLER</t>
  </si>
  <si>
    <t>Dieu Michel</t>
  </si>
  <si>
    <t>ORLÉANS</t>
  </si>
  <si>
    <t>USO ROLLER ACCRO</t>
  </si>
  <si>
    <t>Le Matoc H Martin</t>
  </si>
  <si>
    <t>PESSAC</t>
  </si>
  <si>
    <t>SPUC PESSAC</t>
  </si>
  <si>
    <t>Martin Quentin</t>
  </si>
  <si>
    <t>Moreno Benjamin</t>
  </si>
  <si>
    <t>Nicolao Ambroise</t>
  </si>
  <si>
    <t>Rutard Marius</t>
  </si>
  <si>
    <t>COLOMIERS</t>
  </si>
  <si>
    <t>USC ACROLLER</t>
  </si>
  <si>
    <t>Thierry Teddy</t>
  </si>
  <si>
    <t>PARIS</t>
  </si>
  <si>
    <t>WORLD INLINE SKATERS ASSOCIATION</t>
  </si>
  <si>
    <t>Lebois Romain</t>
  </si>
  <si>
    <t>SAINT NAZAIRE</t>
  </si>
  <si>
    <t>SPORT URBAIN NAZAIRIEN RIDE</t>
  </si>
  <si>
    <t>Menard Remy</t>
  </si>
  <si>
    <t>Menard Nathan</t>
  </si>
  <si>
    <t>Griveau Nicolas</t>
  </si>
  <si>
    <t>Ferradou Raphael</t>
  </si>
  <si>
    <t>Bourron Nicolas</t>
  </si>
  <si>
    <t>NIORT</t>
  </si>
  <si>
    <t>ASSOCIATION ROOL</t>
  </si>
  <si>
    <t>Rennes sur Roulettes</t>
  </si>
  <si>
    <t>21 et 22/05/2016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</si>
</sst>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2"/>
    </font>
    <font>
      <b/>
      <sz val="20"/>
      <color indexed="62"/>
      <name val="Flat Brush"/>
      <family val="0"/>
    </font>
    <font>
      <b/>
      <sz val="14"/>
      <color indexed="62"/>
      <name val="Flat Brush"/>
      <family val="0"/>
    </font>
    <font>
      <b/>
      <sz val="14"/>
      <color indexed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35" borderId="0" xfId="0" applyFill="1" applyAlignment="1">
      <alignment horizontal="left"/>
    </xf>
    <xf numFmtId="0" fontId="0" fillId="35" borderId="0" xfId="0" applyFill="1" applyAlignment="1">
      <alignment/>
    </xf>
    <xf numFmtId="0" fontId="4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5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0" fillId="34" borderId="18" xfId="0" applyFill="1" applyBorder="1" applyAlignment="1">
      <alignment horizontal="center"/>
    </xf>
    <xf numFmtId="0" fontId="0" fillId="36" borderId="19" xfId="0" applyFill="1" applyBorder="1" applyAlignment="1">
      <alignment/>
    </xf>
    <xf numFmtId="0" fontId="6" fillId="0" borderId="0" xfId="0" applyFont="1" applyAlignment="1">
      <alignment/>
    </xf>
    <xf numFmtId="0" fontId="4" fillId="34" borderId="16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20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4" fillId="34" borderId="20" xfId="0" applyFont="1" applyFill="1" applyBorder="1" applyAlignment="1">
      <alignment horizontal="center"/>
    </xf>
    <xf numFmtId="0" fontId="0" fillId="34" borderId="0" xfId="0" applyFill="1" applyAlignment="1">
      <alignment horizontal="left"/>
    </xf>
    <xf numFmtId="0" fontId="0" fillId="34" borderId="11" xfId="0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 horizontal="left"/>
    </xf>
    <xf numFmtId="0" fontId="0" fillId="34" borderId="22" xfId="0" applyFill="1" applyBorder="1" applyAlignment="1">
      <alignment horizontal="left"/>
    </xf>
    <xf numFmtId="0" fontId="0" fillId="34" borderId="23" xfId="0" applyFill="1" applyBorder="1" applyAlignment="1">
      <alignment horizontal="center"/>
    </xf>
    <xf numFmtId="0" fontId="0" fillId="36" borderId="24" xfId="0" applyFill="1" applyBorder="1" applyAlignment="1">
      <alignment/>
    </xf>
    <xf numFmtId="0" fontId="0" fillId="34" borderId="21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0" fillId="34" borderId="23" xfId="0" applyFill="1" applyBorder="1" applyAlignment="1">
      <alignment/>
    </xf>
    <xf numFmtId="0" fontId="0" fillId="34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8</xdr:row>
      <xdr:rowOff>0</xdr:rowOff>
    </xdr:from>
    <xdr:to>
      <xdr:col>11</xdr:col>
      <xdr:colOff>647700</xdr:colOff>
      <xdr:row>18</xdr:row>
      <xdr:rowOff>190500</xdr:rowOff>
    </xdr:to>
    <xdr:pic>
      <xdr:nvPicPr>
        <xdr:cNvPr id="1" name="Image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1876425"/>
          <a:ext cx="2571750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647700</xdr:colOff>
      <xdr:row>19</xdr:row>
      <xdr:rowOff>66675</xdr:rowOff>
    </xdr:from>
    <xdr:to>
      <xdr:col>22</xdr:col>
      <xdr:colOff>352425</xdr:colOff>
      <xdr:row>29</xdr:row>
      <xdr:rowOff>9525</xdr:rowOff>
    </xdr:to>
    <xdr:pic>
      <xdr:nvPicPr>
        <xdr:cNvPr id="1" name="Image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3257550"/>
          <a:ext cx="2562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9"/>
  <sheetViews>
    <sheetView tabSelected="1" zoomScalePageLayoutView="0" workbookViewId="0" topLeftCell="A1">
      <selection activeCell="A5" sqref="A5:H5"/>
    </sheetView>
  </sheetViews>
  <sheetFormatPr defaultColWidth="11.7109375" defaultRowHeight="12.75"/>
  <cols>
    <col min="1" max="1" width="9.00390625" style="0" customWidth="1"/>
    <col min="2" max="2" width="11.00390625" style="0" bestFit="1" customWidth="1"/>
    <col min="3" max="3" width="12.00390625" style="0" bestFit="1" customWidth="1"/>
    <col min="4" max="4" width="15.140625" style="0" bestFit="1" customWidth="1"/>
    <col min="5" max="5" width="17.7109375" style="1" customWidth="1"/>
    <col min="6" max="6" width="25.140625" style="2" customWidth="1"/>
    <col min="7" max="7" width="9.00390625" style="2" customWidth="1"/>
  </cols>
  <sheetData>
    <row r="1" spans="1:42" ht="29.25" customHeight="1">
      <c r="A1" s="54" t="s">
        <v>79</v>
      </c>
      <c r="B1" s="54"/>
      <c r="C1" s="54"/>
      <c r="D1" s="54"/>
      <c r="E1" s="54"/>
      <c r="F1" s="54"/>
      <c r="G1" s="54"/>
      <c r="H1" s="54"/>
      <c r="I1" s="4"/>
      <c r="J1" s="4"/>
      <c r="K1" s="4"/>
      <c r="L1" s="4"/>
      <c r="M1" s="4"/>
      <c r="N1" s="4"/>
      <c r="O1" s="4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5:7" ht="12.75">
      <c r="E2"/>
      <c r="F2"/>
      <c r="G2"/>
    </row>
    <row r="3" spans="1:42" ht="29.25" customHeight="1">
      <c r="A3" s="55" t="s">
        <v>0</v>
      </c>
      <c r="B3" s="55"/>
      <c r="C3" s="55"/>
      <c r="D3" s="55"/>
      <c r="E3" s="55"/>
      <c r="F3" s="55"/>
      <c r="G3" s="55"/>
      <c r="H3" s="55"/>
      <c r="I3" s="6"/>
      <c r="J3" s="6"/>
      <c r="K3" s="6"/>
      <c r="L3" s="6"/>
      <c r="M3" s="6"/>
      <c r="N3" s="6"/>
      <c r="O3" s="6"/>
      <c r="P3" s="6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5:7" ht="12.75">
      <c r="E4"/>
      <c r="F4"/>
      <c r="G4"/>
    </row>
    <row r="5" spans="1:42" ht="25.5" customHeight="1">
      <c r="A5" s="56" t="s">
        <v>80</v>
      </c>
      <c r="B5" s="57"/>
      <c r="C5" s="57"/>
      <c r="D5" s="57"/>
      <c r="E5" s="57"/>
      <c r="F5" s="57"/>
      <c r="G5" s="57"/>
      <c r="H5" s="57"/>
      <c r="I5" s="8"/>
      <c r="J5" s="8"/>
      <c r="K5" s="8"/>
      <c r="L5" s="8"/>
      <c r="M5" s="8"/>
      <c r="N5" s="8"/>
      <c r="O5" s="8"/>
      <c r="P5" s="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10" ht="12.75">
      <c r="A6" s="9"/>
      <c r="B6" s="9"/>
      <c r="C6" s="9"/>
      <c r="D6" s="9"/>
      <c r="E6" s="10"/>
      <c r="F6" s="10"/>
      <c r="G6" s="10"/>
      <c r="H6" s="10"/>
      <c r="I6" s="10"/>
      <c r="J6" s="9"/>
    </row>
    <row r="7" spans="1:10" ht="12.75">
      <c r="A7" s="9"/>
      <c r="B7" s="9"/>
      <c r="C7" s="9"/>
      <c r="D7" s="9"/>
      <c r="E7" s="58"/>
      <c r="F7" s="58"/>
      <c r="G7" s="9"/>
      <c r="H7" s="9"/>
      <c r="I7" s="9"/>
      <c r="J7" s="9"/>
    </row>
    <row r="8" spans="1:10" ht="12.75">
      <c r="A8" s="9"/>
      <c r="B8" s="9"/>
      <c r="C8" s="9"/>
      <c r="D8" s="9"/>
      <c r="E8" s="10" t="s">
        <v>39</v>
      </c>
      <c r="F8" s="10"/>
      <c r="G8" s="9"/>
      <c r="H8" s="9"/>
      <c r="I8" s="9"/>
      <c r="J8" s="9"/>
    </row>
    <row r="9" spans="1:7" ht="12.75">
      <c r="A9" s="11" t="s">
        <v>1</v>
      </c>
      <c r="B9" s="11" t="s">
        <v>36</v>
      </c>
      <c r="C9" s="11" t="s">
        <v>37</v>
      </c>
      <c r="D9" s="52" t="s">
        <v>38</v>
      </c>
      <c r="E9" s="51" t="s">
        <v>2</v>
      </c>
      <c r="F9" s="12" t="s">
        <v>3</v>
      </c>
      <c r="G9" s="13" t="s">
        <v>4</v>
      </c>
    </row>
    <row r="10" spans="1:7" ht="38.25">
      <c r="A10">
        <v>1</v>
      </c>
      <c r="B10" s="53">
        <v>144576</v>
      </c>
      <c r="C10" s="53">
        <v>10671000417</v>
      </c>
      <c r="D10" s="53" t="s">
        <v>67</v>
      </c>
      <c r="E10" s="53" t="s">
        <v>68</v>
      </c>
      <c r="F10" s="53" t="s">
        <v>69</v>
      </c>
      <c r="G10" s="53">
        <v>5</v>
      </c>
    </row>
    <row r="11" spans="1:7" ht="12.75">
      <c r="A11">
        <v>2</v>
      </c>
      <c r="B11" s="50">
        <v>193621</v>
      </c>
      <c r="C11" s="50">
        <v>10671101139</v>
      </c>
      <c r="D11" s="50" t="s">
        <v>64</v>
      </c>
      <c r="E11" s="50" t="s">
        <v>65</v>
      </c>
      <c r="F11" s="50" t="s">
        <v>66</v>
      </c>
      <c r="G11" s="50">
        <v>8</v>
      </c>
    </row>
    <row r="12" spans="1:7" ht="25.5">
      <c r="A12">
        <v>3</v>
      </c>
      <c r="B12" s="53">
        <v>196322</v>
      </c>
      <c r="C12" s="53">
        <v>10671101529</v>
      </c>
      <c r="D12" s="53" t="s">
        <v>70</v>
      </c>
      <c r="E12" s="53" t="s">
        <v>71</v>
      </c>
      <c r="F12" s="53" t="s">
        <v>73</v>
      </c>
      <c r="G12" s="53">
        <v>30</v>
      </c>
    </row>
    <row r="13" spans="1:7" ht="25.5">
      <c r="A13">
        <v>4</v>
      </c>
      <c r="B13" s="50">
        <v>262050</v>
      </c>
      <c r="C13" s="50">
        <v>10671101533</v>
      </c>
      <c r="D13" s="50" t="s">
        <v>40</v>
      </c>
      <c r="E13" s="50" t="s">
        <v>41</v>
      </c>
      <c r="F13" s="50" t="s">
        <v>62</v>
      </c>
      <c r="G13" s="50">
        <v>47</v>
      </c>
    </row>
    <row r="14" spans="1:7" ht="25.5">
      <c r="A14">
        <v>5</v>
      </c>
      <c r="B14" s="53">
        <v>264996</v>
      </c>
      <c r="C14" s="53">
        <v>10671303383</v>
      </c>
      <c r="D14" s="53" t="s">
        <v>55</v>
      </c>
      <c r="E14" s="53" t="s">
        <v>56</v>
      </c>
      <c r="F14" s="53" t="s">
        <v>63</v>
      </c>
      <c r="G14" s="53">
        <v>49</v>
      </c>
    </row>
    <row r="15" spans="1:7" ht="25.5">
      <c r="A15">
        <v>6</v>
      </c>
      <c r="B15" s="50">
        <v>200067</v>
      </c>
      <c r="C15" s="50">
        <v>10671101532</v>
      </c>
      <c r="D15" s="50" t="s">
        <v>70</v>
      </c>
      <c r="E15" s="50" t="s">
        <v>71</v>
      </c>
      <c r="F15" s="50" t="s">
        <v>72</v>
      </c>
      <c r="G15" s="50">
        <v>71</v>
      </c>
    </row>
    <row r="16" spans="1:7" ht="25.5">
      <c r="A16">
        <v>7</v>
      </c>
      <c r="B16" s="50">
        <v>249287</v>
      </c>
      <c r="C16" s="50">
        <v>10671303243</v>
      </c>
      <c r="D16" s="50" t="s">
        <v>47</v>
      </c>
      <c r="E16" s="50" t="s">
        <v>48</v>
      </c>
      <c r="F16" s="50" t="s">
        <v>49</v>
      </c>
      <c r="G16" s="50">
        <v>89</v>
      </c>
    </row>
    <row r="17" spans="1:7" ht="25.5">
      <c r="A17">
        <v>8</v>
      </c>
      <c r="B17" s="53">
        <v>246189</v>
      </c>
      <c r="C17" s="53">
        <v>10671304264</v>
      </c>
      <c r="D17" s="53" t="s">
        <v>50</v>
      </c>
      <c r="E17" s="53" t="s">
        <v>51</v>
      </c>
      <c r="F17" s="53" t="s">
        <v>52</v>
      </c>
      <c r="G17" s="53">
        <v>116</v>
      </c>
    </row>
    <row r="18" spans="1:7" ht="25.5">
      <c r="A18">
        <v>9</v>
      </c>
      <c r="B18" s="53">
        <v>222721</v>
      </c>
      <c r="C18" s="53">
        <v>10671101526</v>
      </c>
      <c r="D18" s="53" t="s">
        <v>40</v>
      </c>
      <c r="E18" s="53" t="s">
        <v>41</v>
      </c>
      <c r="F18" s="53" t="s">
        <v>42</v>
      </c>
      <c r="G18" s="53">
        <v>121</v>
      </c>
    </row>
    <row r="19" spans="1:7" ht="38.25">
      <c r="A19">
        <v>10</v>
      </c>
      <c r="B19" s="50">
        <v>245615</v>
      </c>
      <c r="C19" s="50">
        <v>10671000189</v>
      </c>
      <c r="D19" s="50"/>
      <c r="E19" s="50" t="s">
        <v>53</v>
      </c>
      <c r="F19" s="50" t="s">
        <v>54</v>
      </c>
      <c r="G19" s="50">
        <v>195</v>
      </c>
    </row>
    <row r="20" spans="1:7" ht="12.75">
      <c r="A20">
        <v>11</v>
      </c>
      <c r="B20" s="50">
        <v>348884</v>
      </c>
      <c r="C20" s="50">
        <v>10671505847</v>
      </c>
      <c r="D20" s="50" t="s">
        <v>58</v>
      </c>
      <c r="E20" s="50" t="s">
        <v>59</v>
      </c>
      <c r="F20" s="50" t="s">
        <v>60</v>
      </c>
      <c r="G20" s="50">
        <v>239</v>
      </c>
    </row>
    <row r="21" spans="1:7" ht="25.5">
      <c r="A21">
        <v>12</v>
      </c>
      <c r="B21" s="53">
        <v>299832</v>
      </c>
      <c r="C21" s="53">
        <v>10671404329</v>
      </c>
      <c r="D21" s="53" t="s">
        <v>55</v>
      </c>
      <c r="E21" s="53" t="s">
        <v>56</v>
      </c>
      <c r="F21" s="53" t="s">
        <v>57</v>
      </c>
      <c r="G21" s="53">
        <v>340</v>
      </c>
    </row>
    <row r="22" spans="1:7" ht="38.25">
      <c r="A22">
        <v>13</v>
      </c>
      <c r="B22" s="53">
        <v>39979</v>
      </c>
      <c r="C22" s="53">
        <v>10671505984</v>
      </c>
      <c r="D22" s="53" t="s">
        <v>67</v>
      </c>
      <c r="E22" s="53" t="s">
        <v>68</v>
      </c>
      <c r="F22" s="53" t="s">
        <v>75</v>
      </c>
      <c r="G22" s="53">
        <v>360</v>
      </c>
    </row>
    <row r="23" spans="1:7" ht="25.5">
      <c r="A23">
        <v>14</v>
      </c>
      <c r="B23" s="50">
        <v>60619</v>
      </c>
      <c r="C23" s="50">
        <v>10671506166</v>
      </c>
      <c r="D23" s="50" t="s">
        <v>43</v>
      </c>
      <c r="E23" s="50" t="s">
        <v>44</v>
      </c>
      <c r="F23" s="50" t="s">
        <v>45</v>
      </c>
      <c r="G23" s="50">
        <v>405</v>
      </c>
    </row>
    <row r="24" spans="1:7" ht="25.5">
      <c r="A24">
        <v>15</v>
      </c>
      <c r="B24" s="53">
        <v>79930</v>
      </c>
      <c r="C24" s="53">
        <v>10671000109</v>
      </c>
      <c r="D24" s="53" t="s">
        <v>77</v>
      </c>
      <c r="E24" s="53" t="s">
        <v>78</v>
      </c>
      <c r="F24" s="53" t="s">
        <v>46</v>
      </c>
      <c r="G24" s="53">
        <v>644</v>
      </c>
    </row>
    <row r="25" spans="1:7" ht="12.75">
      <c r="A25">
        <v>16</v>
      </c>
      <c r="B25" s="53">
        <v>203176</v>
      </c>
      <c r="C25" s="53">
        <v>10671202407</v>
      </c>
      <c r="D25" s="53" t="s">
        <v>58</v>
      </c>
      <c r="E25" s="53" t="s">
        <v>59</v>
      </c>
      <c r="F25" s="53" t="s">
        <v>61</v>
      </c>
      <c r="G25" s="53">
        <v>302</v>
      </c>
    </row>
    <row r="26" spans="1:7" ht="25.5">
      <c r="A26">
        <v>17</v>
      </c>
      <c r="B26" s="50">
        <v>203997</v>
      </c>
      <c r="C26" s="50">
        <v>10671505987</v>
      </c>
      <c r="D26" s="50" t="s">
        <v>55</v>
      </c>
      <c r="E26" s="50" t="s">
        <v>56</v>
      </c>
      <c r="F26" s="50" t="s">
        <v>74</v>
      </c>
      <c r="G26" s="50">
        <v>659</v>
      </c>
    </row>
    <row r="27" spans="1:7" ht="12.75">
      <c r="A27">
        <v>18</v>
      </c>
      <c r="B27" s="50"/>
      <c r="C27" s="50"/>
      <c r="D27" s="50"/>
      <c r="E27" s="50"/>
      <c r="F27" s="50" t="s">
        <v>76</v>
      </c>
      <c r="G27" s="50"/>
    </row>
    <row r="28" ht="12.75">
      <c r="A28">
        <v>19</v>
      </c>
    </row>
    <row r="29" spans="1:7" ht="12.75">
      <c r="A29">
        <v>20</v>
      </c>
      <c r="B29" s="50"/>
      <c r="C29" s="50"/>
      <c r="D29" s="50"/>
      <c r="E29" s="50"/>
      <c r="F29" s="50"/>
      <c r="G29" s="50"/>
    </row>
    <row r="30" spans="1:7" ht="12.75">
      <c r="A30">
        <v>21</v>
      </c>
      <c r="B30" s="53"/>
      <c r="C30" s="53"/>
      <c r="D30" s="53"/>
      <c r="E30" s="53"/>
      <c r="F30" s="53"/>
      <c r="G30" s="53"/>
    </row>
    <row r="31" spans="1:7" ht="12.75">
      <c r="A31">
        <v>22</v>
      </c>
      <c r="B31" s="50"/>
      <c r="C31" s="50"/>
      <c r="D31" s="50"/>
      <c r="E31" s="50"/>
      <c r="F31" s="50"/>
      <c r="G31" s="50"/>
    </row>
    <row r="32" spans="1:7" ht="12.75">
      <c r="A32">
        <v>23</v>
      </c>
      <c r="B32" s="53"/>
      <c r="C32" s="53"/>
      <c r="D32" s="53"/>
      <c r="E32" s="53"/>
      <c r="F32" s="53"/>
      <c r="G32" s="53"/>
    </row>
    <row r="33" spans="1:7" ht="12.75">
      <c r="A33">
        <v>24</v>
      </c>
      <c r="B33" s="50"/>
      <c r="C33" s="50"/>
      <c r="D33" s="50"/>
      <c r="E33" s="50"/>
      <c r="F33" s="50"/>
      <c r="G33" s="50"/>
    </row>
    <row r="34" spans="1:7" ht="12.75">
      <c r="A34">
        <v>25</v>
      </c>
      <c r="B34" s="53"/>
      <c r="C34" s="53"/>
      <c r="D34" s="53"/>
      <c r="E34" s="53"/>
      <c r="F34" s="53"/>
      <c r="G34" s="53"/>
    </row>
    <row r="35" spans="1:7" ht="12.75">
      <c r="A35">
        <v>26</v>
      </c>
      <c r="B35" s="50"/>
      <c r="C35" s="50"/>
      <c r="D35" s="50"/>
      <c r="E35" s="50"/>
      <c r="F35" s="50"/>
      <c r="G35" s="50"/>
    </row>
    <row r="36" spans="1:7" ht="12.75">
      <c r="A36">
        <v>27</v>
      </c>
      <c r="B36" s="53"/>
      <c r="C36" s="53"/>
      <c r="D36" s="53"/>
      <c r="E36" s="53"/>
      <c r="F36" s="53"/>
      <c r="G36" s="53"/>
    </row>
    <row r="37" spans="1:7" ht="12.75">
      <c r="A37">
        <v>28</v>
      </c>
      <c r="B37" s="50"/>
      <c r="C37" s="50"/>
      <c r="D37" s="50"/>
      <c r="E37" s="50"/>
      <c r="F37" s="50"/>
      <c r="G37" s="50"/>
    </row>
    <row r="38" spans="1:7" ht="12.75">
      <c r="A38">
        <v>29</v>
      </c>
      <c r="B38" s="53"/>
      <c r="C38" s="53"/>
      <c r="D38" s="53"/>
      <c r="E38" s="53"/>
      <c r="F38" s="53"/>
      <c r="G38" s="53"/>
    </row>
    <row r="39" spans="1:7" ht="12.75">
      <c r="A39">
        <v>30</v>
      </c>
      <c r="B39" s="50"/>
      <c r="C39" s="50"/>
      <c r="D39" s="50"/>
      <c r="E39" s="50"/>
      <c r="F39" s="50"/>
      <c r="G39" s="50"/>
    </row>
    <row r="40" spans="1:7" ht="12.75">
      <c r="A40">
        <v>31</v>
      </c>
      <c r="B40" s="53"/>
      <c r="C40" s="53"/>
      <c r="D40" s="53"/>
      <c r="E40" s="53"/>
      <c r="F40" s="53"/>
      <c r="G40" s="53"/>
    </row>
    <row r="41" spans="1:7" ht="12.75">
      <c r="A41">
        <v>32</v>
      </c>
      <c r="B41" s="50"/>
      <c r="C41" s="50"/>
      <c r="D41" s="50"/>
      <c r="E41" s="50"/>
      <c r="F41" s="50"/>
      <c r="G41" s="50"/>
    </row>
    <row r="42" spans="5:7" ht="12.75">
      <c r="E42"/>
      <c r="F42"/>
      <c r="G42"/>
    </row>
    <row r="43" spans="5:7" ht="12.75">
      <c r="E43"/>
      <c r="F43"/>
      <c r="G43"/>
    </row>
    <row r="44" spans="5:7" ht="12.75">
      <c r="E44"/>
      <c r="F44"/>
      <c r="G44"/>
    </row>
    <row r="45" spans="5:7" ht="12.75">
      <c r="E45"/>
      <c r="F45"/>
      <c r="G45"/>
    </row>
    <row r="46" spans="5:7" ht="12.75">
      <c r="E46"/>
      <c r="F46"/>
      <c r="G46"/>
    </row>
    <row r="47" spans="5:7" ht="12.75">
      <c r="E47"/>
      <c r="F47"/>
      <c r="G47"/>
    </row>
    <row r="48" spans="5:7" ht="12.75">
      <c r="E48"/>
      <c r="F48"/>
      <c r="G48"/>
    </row>
    <row r="49" spans="5:7" ht="12.75">
      <c r="E49"/>
      <c r="F49"/>
      <c r="G49"/>
    </row>
    <row r="50" spans="5:7" ht="12.75">
      <c r="E50"/>
      <c r="F50"/>
      <c r="G50"/>
    </row>
    <row r="51" spans="5:7" ht="12.75">
      <c r="E51"/>
      <c r="F51"/>
      <c r="G51"/>
    </row>
    <row r="52" spans="5:7" ht="12.75">
      <c r="E52"/>
      <c r="F52"/>
      <c r="G52"/>
    </row>
    <row r="53" spans="5:7" ht="12.75">
      <c r="E53"/>
      <c r="F53"/>
      <c r="G53"/>
    </row>
    <row r="54" spans="5:7" ht="12.75">
      <c r="E54"/>
      <c r="F54"/>
      <c r="G54"/>
    </row>
    <row r="55" spans="5:7" ht="12.75">
      <c r="E55"/>
      <c r="F55"/>
      <c r="G55"/>
    </row>
    <row r="56" spans="5:7" ht="12.75">
      <c r="E56"/>
      <c r="F56"/>
      <c r="G56"/>
    </row>
    <row r="57" spans="5:7" ht="12.75">
      <c r="E57"/>
      <c r="F57"/>
      <c r="G57"/>
    </row>
    <row r="58" spans="5:7" ht="12.75">
      <c r="E58"/>
      <c r="F58"/>
      <c r="G58"/>
    </row>
    <row r="59" spans="5:7" ht="12.75">
      <c r="E59"/>
      <c r="F59"/>
      <c r="G59"/>
    </row>
    <row r="60" spans="5:7" ht="12.75">
      <c r="E60"/>
      <c r="F60"/>
      <c r="G60"/>
    </row>
    <row r="61" spans="5:7" ht="12.75">
      <c r="E61"/>
      <c r="F61"/>
      <c r="G61"/>
    </row>
    <row r="62" spans="5:7" ht="12.75">
      <c r="E62"/>
      <c r="F62"/>
      <c r="G62"/>
    </row>
    <row r="63" spans="5:7" ht="12.75">
      <c r="E63"/>
      <c r="F63"/>
      <c r="G63"/>
    </row>
    <row r="64" spans="5:7" ht="12.75">
      <c r="E64"/>
      <c r="F64"/>
      <c r="G64"/>
    </row>
    <row r="65" spans="5:7" ht="12.75">
      <c r="E65"/>
      <c r="F65"/>
      <c r="G65"/>
    </row>
    <row r="66" spans="5:7" ht="12.75">
      <c r="E66"/>
      <c r="F66"/>
      <c r="G66"/>
    </row>
    <row r="67" spans="5:7" ht="12.75">
      <c r="E67"/>
      <c r="F67"/>
      <c r="G67"/>
    </row>
    <row r="68" spans="5:7" ht="12.75">
      <c r="E68"/>
      <c r="F68"/>
      <c r="G68"/>
    </row>
    <row r="69" spans="5:7" ht="12.75">
      <c r="E69"/>
      <c r="F69"/>
      <c r="G69"/>
    </row>
    <row r="70" spans="5:7" ht="12.75">
      <c r="E70"/>
      <c r="F70"/>
      <c r="G70"/>
    </row>
    <row r="71" spans="5:7" ht="12.75">
      <c r="E71"/>
      <c r="F71"/>
      <c r="G71"/>
    </row>
    <row r="72" spans="5:7" ht="12.75">
      <c r="E72"/>
      <c r="F72"/>
      <c r="G72"/>
    </row>
    <row r="73" spans="5:7" ht="12.75">
      <c r="E73"/>
      <c r="F73"/>
      <c r="G73"/>
    </row>
    <row r="74" spans="5:7" ht="12.75">
      <c r="E74"/>
      <c r="F74"/>
      <c r="G74"/>
    </row>
    <row r="75" spans="5:7" ht="12.75">
      <c r="E75"/>
      <c r="F75"/>
      <c r="G75"/>
    </row>
    <row r="76" spans="5:7" ht="12.75">
      <c r="E76"/>
      <c r="F76"/>
      <c r="G76"/>
    </row>
    <row r="77" spans="5:7" ht="12.75">
      <c r="E77"/>
      <c r="F77"/>
      <c r="G77"/>
    </row>
    <row r="78" spans="5:7" ht="12.75">
      <c r="E78"/>
      <c r="F78"/>
      <c r="G78"/>
    </row>
    <row r="79" spans="5:7" ht="12.75">
      <c r="E79"/>
      <c r="F79"/>
      <c r="G79"/>
    </row>
    <row r="80" spans="5:7" ht="12.75">
      <c r="E80"/>
      <c r="F80"/>
      <c r="G80"/>
    </row>
    <row r="81" spans="5:7" ht="12.75">
      <c r="E81"/>
      <c r="F81"/>
      <c r="G81"/>
    </row>
    <row r="82" spans="5:7" ht="12.75">
      <c r="E82"/>
      <c r="F82"/>
      <c r="G82"/>
    </row>
    <row r="83" spans="5:7" ht="12.75">
      <c r="E83"/>
      <c r="F83"/>
      <c r="G83"/>
    </row>
    <row r="84" spans="5:7" ht="12.75">
      <c r="E84"/>
      <c r="F84"/>
      <c r="G84"/>
    </row>
    <row r="85" spans="5:7" ht="12.75">
      <c r="E85"/>
      <c r="F85"/>
      <c r="G85"/>
    </row>
    <row r="86" spans="5:7" ht="12.75">
      <c r="E86"/>
      <c r="F86"/>
      <c r="G86"/>
    </row>
    <row r="87" spans="5:7" ht="12.75">
      <c r="E87"/>
      <c r="F87"/>
      <c r="G87"/>
    </row>
    <row r="88" spans="5:7" ht="12.75">
      <c r="E88"/>
      <c r="F88"/>
      <c r="G88"/>
    </row>
    <row r="89" spans="5:7" ht="12.75">
      <c r="E89"/>
      <c r="F89"/>
      <c r="G89"/>
    </row>
    <row r="90" spans="5:7" ht="12.75">
      <c r="E90"/>
      <c r="F90"/>
      <c r="G90"/>
    </row>
    <row r="91" spans="5:7" ht="12.75">
      <c r="E91"/>
      <c r="F91"/>
      <c r="G91"/>
    </row>
    <row r="92" spans="5:7" ht="12.75">
      <c r="E92"/>
      <c r="F92"/>
      <c r="G92"/>
    </row>
    <row r="93" spans="5:7" ht="12.75">
      <c r="E93"/>
      <c r="F93"/>
      <c r="G93"/>
    </row>
    <row r="94" spans="5:7" ht="12.75">
      <c r="E94"/>
      <c r="F94"/>
      <c r="G94"/>
    </row>
    <row r="95" spans="5:7" ht="12.75">
      <c r="E95"/>
      <c r="F95"/>
      <c r="G95"/>
    </row>
    <row r="96" spans="5:7" ht="12.75">
      <c r="E96"/>
      <c r="F96"/>
      <c r="G96"/>
    </row>
    <row r="97" spans="5:7" ht="12.75">
      <c r="E97"/>
      <c r="F97"/>
      <c r="G97"/>
    </row>
    <row r="98" spans="5:7" ht="12.75">
      <c r="E98"/>
      <c r="F98"/>
      <c r="G98"/>
    </row>
    <row r="99" spans="5:7" ht="12.75">
      <c r="E99"/>
      <c r="F99"/>
      <c r="G99"/>
    </row>
    <row r="100" spans="5:7" ht="12.75">
      <c r="E100"/>
      <c r="F100"/>
      <c r="G100"/>
    </row>
    <row r="101" spans="5:7" ht="12.75">
      <c r="E101"/>
      <c r="F101"/>
      <c r="G101"/>
    </row>
    <row r="102" spans="5:7" ht="12.75">
      <c r="E102"/>
      <c r="F102"/>
      <c r="G102"/>
    </row>
    <row r="103" spans="5:7" ht="12.75">
      <c r="E103"/>
      <c r="F103"/>
      <c r="G103"/>
    </row>
    <row r="104" spans="5:7" ht="12.75">
      <c r="E104"/>
      <c r="F104"/>
      <c r="G104"/>
    </row>
    <row r="105" spans="5:7" ht="12.75">
      <c r="E105"/>
      <c r="F105"/>
      <c r="G105"/>
    </row>
    <row r="106" spans="5:7" ht="12.75">
      <c r="E106"/>
      <c r="F106"/>
      <c r="G106"/>
    </row>
    <row r="107" spans="5:7" ht="12.75">
      <c r="E107"/>
      <c r="F107"/>
      <c r="G107"/>
    </row>
    <row r="108" spans="5:7" ht="12.75">
      <c r="E108"/>
      <c r="F108"/>
      <c r="G108"/>
    </row>
    <row r="109" spans="5:7" ht="12.75">
      <c r="E109"/>
      <c r="F109"/>
      <c r="G109"/>
    </row>
  </sheetData>
  <sheetProtection/>
  <mergeCells count="4">
    <mergeCell ref="A1:H1"/>
    <mergeCell ref="A3:H3"/>
    <mergeCell ref="A5:H5"/>
    <mergeCell ref="E7:F7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2"/>
  <sheetViews>
    <sheetView zoomScalePageLayoutView="0" workbookViewId="0" topLeftCell="M3">
      <selection activeCell="X20" sqref="X20"/>
    </sheetView>
  </sheetViews>
  <sheetFormatPr defaultColWidth="11.7109375" defaultRowHeight="12.75"/>
  <cols>
    <col min="1" max="1" width="5.8515625" style="1" customWidth="1"/>
    <col min="2" max="2" width="8.7109375" style="1" hidden="1" customWidth="1"/>
    <col min="3" max="3" width="13.421875" style="1" hidden="1" customWidth="1"/>
    <col min="4" max="4" width="4.00390625" style="1" hidden="1" customWidth="1"/>
    <col min="5" max="5" width="24.00390625" style="0" customWidth="1"/>
    <col min="6" max="6" width="25.00390625" style="0" customWidth="1"/>
    <col min="7" max="7" width="5.8515625" style="0" customWidth="1"/>
    <col min="8" max="8" width="11.7109375" style="0" customWidth="1"/>
    <col min="9" max="9" width="7.28125" style="0" customWidth="1"/>
    <col min="10" max="12" width="11.7109375" style="0" hidden="1" customWidth="1"/>
    <col min="13" max="13" width="17.8515625" style="0" customWidth="1"/>
    <col min="14" max="14" width="25.00390625" style="0" customWidth="1"/>
    <col min="15" max="15" width="5.8515625" style="0" customWidth="1"/>
    <col min="16" max="16" width="11.7109375" style="0" customWidth="1"/>
    <col min="17" max="17" width="6.140625" style="0" customWidth="1"/>
    <col min="18" max="20" width="11.7109375" style="0" hidden="1" customWidth="1"/>
    <col min="21" max="21" width="17.8515625" style="0" customWidth="1"/>
    <col min="22" max="22" width="25.00390625" style="0" customWidth="1"/>
    <col min="23" max="23" width="5.8515625" style="0" customWidth="1"/>
    <col min="24" max="24" width="11.7109375" style="0" customWidth="1"/>
    <col min="25" max="25" width="8.8515625" style="0" customWidth="1"/>
    <col min="26" max="28" width="11.7109375" style="0" customWidth="1"/>
    <col min="29" max="29" width="18.00390625" style="1" customWidth="1"/>
    <col min="30" max="30" width="25.00390625" style="2" customWidth="1"/>
    <col min="31" max="31" width="13.00390625" style="0" customWidth="1"/>
  </cols>
  <sheetData>
    <row r="1" spans="1:8" ht="12.75">
      <c r="A1" s="15" t="s">
        <v>34</v>
      </c>
      <c r="B1" s="15"/>
      <c r="C1" s="15"/>
      <c r="D1" s="15"/>
      <c r="E1" s="1"/>
      <c r="F1" s="1"/>
      <c r="G1" s="15"/>
      <c r="H1" s="1"/>
    </row>
    <row r="2" spans="1:31" ht="12.75">
      <c r="A2" s="16"/>
      <c r="B2" s="16"/>
      <c r="C2" s="16"/>
      <c r="D2" s="1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8"/>
      <c r="Z2" s="18"/>
      <c r="AA2" s="18"/>
      <c r="AB2" s="18"/>
      <c r="AC2" s="16"/>
      <c r="AD2" s="19"/>
      <c r="AE2" s="17"/>
    </row>
    <row r="3" spans="1:31" ht="15.75">
      <c r="A3" s="20" t="s">
        <v>5</v>
      </c>
      <c r="B3" s="20"/>
      <c r="C3" s="20"/>
      <c r="D3" s="20"/>
      <c r="E3" s="20"/>
      <c r="F3" s="20"/>
      <c r="G3" s="20"/>
      <c r="I3" s="20" t="s">
        <v>6</v>
      </c>
      <c r="J3" s="20"/>
      <c r="K3" s="20"/>
      <c r="L3" s="20"/>
      <c r="M3" s="20"/>
      <c r="N3" s="20"/>
      <c r="O3" s="20"/>
      <c r="Q3" s="20" t="s">
        <v>7</v>
      </c>
      <c r="R3" s="20"/>
      <c r="S3" s="20"/>
      <c r="T3" s="20"/>
      <c r="U3" s="20"/>
      <c r="V3" s="20"/>
      <c r="W3" s="20"/>
      <c r="Y3" s="20" t="s">
        <v>35</v>
      </c>
      <c r="Z3" s="20"/>
      <c r="AA3" s="20"/>
      <c r="AB3" s="20"/>
      <c r="AC3" s="20"/>
      <c r="AD3" s="20"/>
      <c r="AE3" s="20"/>
    </row>
    <row r="4" spans="1:31" s="22" customFormat="1" ht="15.75">
      <c r="A4" s="21"/>
      <c r="B4" s="21"/>
      <c r="C4" s="21"/>
      <c r="D4" s="21"/>
      <c r="E4" s="21"/>
      <c r="F4" s="21"/>
      <c r="G4" s="21"/>
      <c r="I4" s="21"/>
      <c r="J4" s="21"/>
      <c r="K4" s="21"/>
      <c r="L4" s="21"/>
      <c r="M4" s="21"/>
      <c r="N4" s="21"/>
      <c r="O4" s="21"/>
      <c r="Q4" s="21"/>
      <c r="R4" s="21"/>
      <c r="S4" s="21"/>
      <c r="T4" s="21"/>
      <c r="U4" s="21"/>
      <c r="V4" s="21"/>
      <c r="W4" s="21"/>
      <c r="Y4" s="21"/>
      <c r="Z4" s="21"/>
      <c r="AA4" s="21"/>
      <c r="AB4" s="21"/>
      <c r="AC4" s="21"/>
      <c r="AD4" s="21"/>
      <c r="AE4" s="21"/>
    </row>
    <row r="5" spans="1:31" s="22" customFormat="1" ht="15.75">
      <c r="A5" s="21"/>
      <c r="B5" s="21"/>
      <c r="C5" s="21"/>
      <c r="D5" s="21"/>
      <c r="E5" s="23" t="s">
        <v>2</v>
      </c>
      <c r="F5" s="23" t="s">
        <v>3</v>
      </c>
      <c r="G5" s="21"/>
      <c r="I5" s="21"/>
      <c r="J5" s="21"/>
      <c r="K5" s="21"/>
      <c r="L5" s="21"/>
      <c r="M5" s="23" t="s">
        <v>2</v>
      </c>
      <c r="N5" s="23" t="s">
        <v>3</v>
      </c>
      <c r="O5" s="21"/>
      <c r="Q5" s="21"/>
      <c r="R5" s="21"/>
      <c r="S5" s="21"/>
      <c r="T5" s="21"/>
      <c r="U5" s="23" t="s">
        <v>2</v>
      </c>
      <c r="V5" s="23" t="s">
        <v>3</v>
      </c>
      <c r="W5" s="21"/>
      <c r="Y5" s="21"/>
      <c r="Z5" s="21"/>
      <c r="AA5" s="21"/>
      <c r="AB5" s="21"/>
      <c r="AC5" s="21"/>
      <c r="AD5" s="21"/>
      <c r="AE5" s="21"/>
    </row>
    <row r="6" spans="1:31" ht="12.75">
      <c r="A6" s="24" t="s">
        <v>10</v>
      </c>
      <c r="B6" s="24"/>
      <c r="C6" s="24"/>
      <c r="D6" s="24"/>
      <c r="E6" s="1"/>
      <c r="F6" s="2"/>
      <c r="G6" s="25" t="s">
        <v>8</v>
      </c>
      <c r="M6" s="1"/>
      <c r="N6" s="2"/>
      <c r="U6" s="1"/>
      <c r="V6" s="2"/>
      <c r="Y6" s="26" t="s">
        <v>1</v>
      </c>
      <c r="Z6" s="27" t="s">
        <v>36</v>
      </c>
      <c r="AA6" s="27" t="s">
        <v>37</v>
      </c>
      <c r="AB6" s="27" t="s">
        <v>38</v>
      </c>
      <c r="AC6" s="27" t="s">
        <v>2</v>
      </c>
      <c r="AD6" s="28" t="s">
        <v>3</v>
      </c>
      <c r="AE6" s="29" t="s">
        <v>9</v>
      </c>
    </row>
    <row r="7" spans="1:31" ht="12.75">
      <c r="A7" s="30">
        <v>1</v>
      </c>
      <c r="B7" s="31">
        <f>'liste des compétiteurs'!B10</f>
        <v>144576</v>
      </c>
      <c r="C7" s="31">
        <f>'liste des compétiteurs'!C10</f>
        <v>10671000417</v>
      </c>
      <c r="D7" s="31" t="str">
        <f>'liste des compétiteurs'!D10</f>
        <v>PARIS</v>
      </c>
      <c r="E7" s="32" t="str">
        <f>'liste des compétiteurs'!E10</f>
        <v>WORLD INLINE SKATERS ASSOCIATION</v>
      </c>
      <c r="F7" s="32" t="str">
        <f>'liste des compétiteurs'!F10</f>
        <v>Lebois Romain</v>
      </c>
      <c r="G7" s="33">
        <v>1</v>
      </c>
      <c r="I7" s="34" t="s">
        <v>11</v>
      </c>
      <c r="J7" s="34"/>
      <c r="K7" s="34"/>
      <c r="L7" s="34"/>
      <c r="M7" s="1"/>
      <c r="N7" s="2"/>
      <c r="O7" s="25" t="s">
        <v>8</v>
      </c>
      <c r="Q7" s="34" t="s">
        <v>12</v>
      </c>
      <c r="R7" s="34"/>
      <c r="S7" s="34"/>
      <c r="T7" s="34"/>
      <c r="U7" s="1"/>
      <c r="V7" s="2"/>
      <c r="W7" s="25" t="s">
        <v>8</v>
      </c>
      <c r="Y7" s="35">
        <v>1</v>
      </c>
      <c r="Z7" s="31">
        <f>IF($W$8=1,R$8,IF($W$9=1,R$9,IF($W$10=1,R$10,IF($W$11=1,R$11))))</f>
        <v>144576</v>
      </c>
      <c r="AA7" s="31">
        <f>IF($W$8=1,S$8,IF($W$9=1,S$9,IF($W$10=1,S$10,IF($W$11=1,S$11))))</f>
        <v>10671000417</v>
      </c>
      <c r="AB7" s="31" t="str">
        <f>IF($W$8=1,T$8,IF($W$9=1,T$9,IF($W$10=1,T$10,IF($W$11=1,T$11))))</f>
        <v>PARIS</v>
      </c>
      <c r="AC7" s="31" t="str">
        <f>IF($W$8=1,U$8,IF($W$9=1,U$9,IF($W$10=1,U$10,IF($W$11=1,U$11))))</f>
        <v>WORLD INLINE SKATERS ASSOCIATION</v>
      </c>
      <c r="AD7" s="31" t="str">
        <f>IF($W$8=1,V$8,IF($W$9=1,V$9,IF($W$10=1,V$10,IF($W$11=1,V$11))))</f>
        <v>Lebois Romain</v>
      </c>
      <c r="AE7" s="36"/>
    </row>
    <row r="8" spans="1:31" ht="12.75">
      <c r="A8" s="37">
        <v>8</v>
      </c>
      <c r="B8" s="40">
        <f>'liste des compétiteurs'!B17</f>
        <v>246189</v>
      </c>
      <c r="C8" s="40">
        <f>'liste des compétiteurs'!C17</f>
        <v>10671304264</v>
      </c>
      <c r="D8" s="40" t="str">
        <f>'liste des compétiteurs'!D17</f>
        <v>ANGERS</v>
      </c>
      <c r="E8" s="14" t="str">
        <f>'liste des compétiteurs'!E17</f>
        <v>INTREPIDE ANGERS ROLLER</v>
      </c>
      <c r="F8" s="14" t="str">
        <f>'liste des compétiteurs'!F17</f>
        <v>De Galassus Titouan</v>
      </c>
      <c r="G8" s="33">
        <v>2</v>
      </c>
      <c r="I8" s="38" t="s">
        <v>13</v>
      </c>
      <c r="J8" s="31">
        <f>IF(G7=1,B7,IF(G8=1,B8,IF(G9=1,B9,IF(G10=1,B10))))</f>
        <v>144576</v>
      </c>
      <c r="K8" s="31">
        <f>IF(G7=1,C7,IF(G8=1,C8,IF(G9=1,C9,IF(G10=1,C10))))</f>
        <v>10671000417</v>
      </c>
      <c r="L8" s="31" t="str">
        <f>IF(G7=1,D7,IF(G8=1,D8,IF(G9=1,D9,IF(G10=1,D10))))</f>
        <v>PARIS</v>
      </c>
      <c r="M8" s="31" t="str">
        <f>IF(G7=1,E7,IF(G8=1,E8,IF(G9=1,E9,IF(G10=1,E10))))</f>
        <v>WORLD INLINE SKATERS ASSOCIATION</v>
      </c>
      <c r="N8" s="32" t="str">
        <f>IF(G7=1,F7,IF(G8=1,F8,IF(G9=1,F9,IF(G10=1,F10))))</f>
        <v>Lebois Romain</v>
      </c>
      <c r="O8" s="33">
        <v>1</v>
      </c>
      <c r="Q8" s="38" t="s">
        <v>14</v>
      </c>
      <c r="R8" s="31">
        <f>IF(O8=1,J8,IF(O9=1,J9,IF(O10=1,J10,IF(O11=1,J11))))</f>
        <v>144576</v>
      </c>
      <c r="S8" s="31">
        <f>IF(O8=1,K8,IF(O9=1,K9,IF(O10=1,K10,IF(O11=1,K11))))</f>
        <v>10671000417</v>
      </c>
      <c r="T8" s="31" t="str">
        <f>IF(O8=1,L8,IF(O9=1,L9,IF(O10=1,L10,IF(O11=1,L11))))</f>
        <v>PARIS</v>
      </c>
      <c r="U8" s="31" t="str">
        <f>IF(O8=1,M8,IF(O9=1,M9,IF(O10=1,M10,IF(O11=1,M11))))</f>
        <v>WORLD INLINE SKATERS ASSOCIATION</v>
      </c>
      <c r="V8" s="32" t="str">
        <f>IF(O8=1,N8,IF(O9=1,N9,IF(O10=1,N10,IF(O11=1,N11))))</f>
        <v>Lebois Romain</v>
      </c>
      <c r="W8" s="33">
        <v>1</v>
      </c>
      <c r="Y8" s="39">
        <v>2</v>
      </c>
      <c r="Z8" s="40">
        <f>IF($W$8=2,R$8,IF($W$9=2,R$9,IF($W$10=2,R$10,IF($W$11=2,R$11))))</f>
        <v>193621</v>
      </c>
      <c r="AA8" s="40">
        <f>IF($W$8=2,S$8,IF($W$9=2,S$9,IF($W$10=2,S$10,IF($W$11=2,S$11))))</f>
        <v>10671101139</v>
      </c>
      <c r="AB8" s="40" t="str">
        <f>IF($W$8=2,T$8,IF($W$9=2,T$9,IF($W$10=2,T$10,IF($W$11=2,T$11))))</f>
        <v>COLOMIERS</v>
      </c>
      <c r="AC8" s="40" t="str">
        <f>IF($W$8=2,U$8,IF($W$9=2,U$9,IF($W$10=2,U$10,IF($W$11=2,U$11))))</f>
        <v>USC ACROLLER</v>
      </c>
      <c r="AD8" s="40" t="str">
        <f>IF($W$8=2,V$8,IF($W$9=2,V$9,IF($W$10=2,V$10,IF($W$11=2,V$11))))</f>
        <v>Thierry Teddy</v>
      </c>
      <c r="AE8" s="41"/>
    </row>
    <row r="9" spans="1:31" ht="12.75">
      <c r="A9" s="37">
        <v>9</v>
      </c>
      <c r="B9" s="40">
        <f>'liste des compétiteurs'!B18</f>
        <v>222721</v>
      </c>
      <c r="C9" s="40">
        <f>'liste des compétiteurs'!C18</f>
        <v>10671101526</v>
      </c>
      <c r="D9" s="40" t="str">
        <f>'liste des compétiteurs'!D18</f>
        <v>MERY SUR OISE</v>
      </c>
      <c r="E9" s="14" t="str">
        <f>'liste des compétiteurs'!E18</f>
        <v>DRAGON RIDERS</v>
      </c>
      <c r="F9" s="14" t="str">
        <f>'liste des compétiteurs'!F18</f>
        <v>Amiand Ismael</v>
      </c>
      <c r="G9" s="33">
        <v>3</v>
      </c>
      <c r="I9" s="42" t="s">
        <v>15</v>
      </c>
      <c r="J9" s="40">
        <f>IF(G13=1,B13,IF(G14=1,B14,IF(G15=1,B15,IF(G16=1,B16))))</f>
        <v>262050</v>
      </c>
      <c r="K9" s="40">
        <f>IF(G13=1,C13,IF(G14=1,C14,IF(G15=1,C15,IF(G16=1,C16))))</f>
        <v>10671101533</v>
      </c>
      <c r="L9" s="40" t="str">
        <f>IF(G13=1,D13,IF(G14=1,D14,IF(G15=1,D15,IF(G16=1,D16))))</f>
        <v>MERY SUR OISE</v>
      </c>
      <c r="M9" s="40" t="str">
        <f>IF(G13=1,E13,IF(G14=1,E14,IF(G15=1,E15,IF(G16=1,E16))))</f>
        <v>DRAGON RIDERS</v>
      </c>
      <c r="N9" s="14" t="str">
        <f>IF(G13=1,F13,IF(G14=1,F14,IF(G15=1,F15,IF(G16=1,F16))))</f>
        <v>Nicolao Ambroise</v>
      </c>
      <c r="O9" s="33">
        <v>2</v>
      </c>
      <c r="Q9" s="42" t="s">
        <v>16</v>
      </c>
      <c r="R9" s="40">
        <f>IF(O14=1,J14,IF(O15=1,J15,IF(O16=1,J16,IF(O17=1,J17))))</f>
        <v>193621</v>
      </c>
      <c r="S9" s="40">
        <f>IF(O14=1,K14,IF(O15=1,K15,IF(O16=1,K16,IF(O17=1,K17))))</f>
        <v>10671101139</v>
      </c>
      <c r="T9" s="40" t="str">
        <f>IF(O14=1,L14,IF(O15=1,L15,IF(O16=1,L16,IF(O17=1,L17))))</f>
        <v>COLOMIERS</v>
      </c>
      <c r="U9" s="40" t="str">
        <f>IF(O14=1,M14,IF(O15=1,M15,IF(O16=1,M16,IF(O17=1,M17))))</f>
        <v>USC ACROLLER</v>
      </c>
      <c r="V9" s="14" t="str">
        <f>IF(O14=1,N14,IF(O15=1,N15,IF(O16=1,N16,IF(O17=1,N17))))</f>
        <v>Thierry Teddy</v>
      </c>
      <c r="W9" s="33">
        <v>2</v>
      </c>
      <c r="Y9" s="39">
        <v>3</v>
      </c>
      <c r="Z9" s="40">
        <f>IF($W$8=3,R$8,IF($W$9=3,R$9,IF($W$10=3,R$10,IF($W$11=3,R$11))))</f>
        <v>196322</v>
      </c>
      <c r="AA9" s="40">
        <f>IF($W$8=3,S$8,IF($W$9=3,S$9,IF($W$10=3,S$10,IF($W$11=3,S$11))))</f>
        <v>10671101529</v>
      </c>
      <c r="AB9" s="40" t="str">
        <f>IF($W$8=3,T$8,IF($W$9=3,T$9,IF($W$10=3,T$10,IF($W$11=3,T$11))))</f>
        <v>SAINT NAZAIRE</v>
      </c>
      <c r="AC9" s="40" t="str">
        <f>IF($W$8=3,U$8,IF($W$9=3,U$9,IF($W$10=3,U$10,IF($W$11=3,U$11))))</f>
        <v>SPORT URBAIN NAZAIRIEN RIDE</v>
      </c>
      <c r="AD9" s="40" t="str">
        <f>IF($W$8=3,V$8,IF($W$9=3,V$9,IF($W$10=3,V$10,IF($W$11=3,V$11))))</f>
        <v>Menard Nathan</v>
      </c>
      <c r="AE9" s="41"/>
    </row>
    <row r="10" spans="1:31" ht="12.75">
      <c r="A10" s="43">
        <v>16</v>
      </c>
      <c r="B10" s="44">
        <f>'liste des compétiteurs'!B25</f>
        <v>203176</v>
      </c>
      <c r="C10" s="44">
        <f>'liste des compétiteurs'!C25</f>
        <v>10671202407</v>
      </c>
      <c r="D10" s="44" t="str">
        <f>'liste des compétiteurs'!D25</f>
        <v>PESSAC</v>
      </c>
      <c r="E10" s="44" t="str">
        <f>'liste des compétiteurs'!E25</f>
        <v>SPUC PESSAC</v>
      </c>
      <c r="F10" s="44" t="str">
        <f>'liste des compétiteurs'!F25</f>
        <v>Moreno Benjamin</v>
      </c>
      <c r="G10" s="46">
        <v>4</v>
      </c>
      <c r="I10" s="42" t="s">
        <v>17</v>
      </c>
      <c r="J10" s="40">
        <f>IF(G19=2,B19,IF(G20=2,B20,IF(G21=2,B21,IF(G22=2,B22))))</f>
        <v>200067</v>
      </c>
      <c r="K10" s="40">
        <f>IF(G19=2,C19,IF(G20=2,C20,IF(G21=2,C21,IF(G22=2,C22))))</f>
        <v>10671101532</v>
      </c>
      <c r="L10" s="40" t="str">
        <f>IF(G19=2,D19,IF(G20=2,D20,IF(G21=2,D21,IF(G22=2,D22))))</f>
        <v>SAINT NAZAIRE</v>
      </c>
      <c r="M10" s="40" t="str">
        <f>IF(G19=2,E19,IF(G20=2,E20,IF(G21=2,E21,IF(G22=2,E22))))</f>
        <v>SPORT URBAIN NAZAIRIEN RIDE</v>
      </c>
      <c r="N10" s="14" t="str">
        <f>IF(G19=2,F19,IF(G20=2,F20,IF(G21=2,F21,IF(G22=2,F22))))</f>
        <v>Menard Remy</v>
      </c>
      <c r="O10" s="33">
        <v>4</v>
      </c>
      <c r="Q10" s="42" t="s">
        <v>18</v>
      </c>
      <c r="R10" s="40">
        <f>IF(O8=2,J8,IF(O9=2,J9,IF(O10=2,J10,IF(O11=2,J11))))</f>
        <v>262050</v>
      </c>
      <c r="S10" s="40">
        <f>IF(O8=2,K8,IF(O9=2,K9,IF(O10=2,K10,IF(O11=2,K11))))</f>
        <v>10671101533</v>
      </c>
      <c r="T10" s="40" t="str">
        <f>IF(O8=2,L8,IF(O9=2,L9,IF(O10=2,L10,IF(O11=2,L11))))</f>
        <v>MERY SUR OISE</v>
      </c>
      <c r="U10" s="40" t="str">
        <f>IF(O8=2,M8,IF(O9=2,M9,IF(O10=2,M10,IF(O11=2,M11))))</f>
        <v>DRAGON RIDERS</v>
      </c>
      <c r="V10" s="14" t="str">
        <f>IF(O8=2,N8,IF(O9=2,N9,IF(O10=2,N10,IF(O11=2,N11))))</f>
        <v>Nicolao Ambroise</v>
      </c>
      <c r="W10" s="33">
        <v>4</v>
      </c>
      <c r="Y10" s="39">
        <v>4</v>
      </c>
      <c r="Z10" s="40">
        <f>IF($W$8=4,R$8,IF($W$9=4,R$9,IF($W$10=4,R$10,IF($W$11=4,R$11))))</f>
        <v>262050</v>
      </c>
      <c r="AA10" s="40">
        <f>IF($W$8=4,S$8,IF($W$9=4,S$9,IF($W$10=4,S$10,IF($W$11=4,S$11))))</f>
        <v>10671101533</v>
      </c>
      <c r="AB10" s="40" t="str">
        <f>IF($W$8=4,T$8,IF($W$9=4,T$9,IF($W$10=4,T$10,IF($W$11=4,T$11))))</f>
        <v>MERY SUR OISE</v>
      </c>
      <c r="AC10" s="40" t="str">
        <f>IF($W$8=4,U$8,IF($W$9=4,U$9,IF($W$10=4,U$10,IF($W$11=4,U$11))))</f>
        <v>DRAGON RIDERS</v>
      </c>
      <c r="AD10" s="40" t="str">
        <f>IF($W$8=4,V$8,IF($W$9=4,V$9,IF($W$10=4,V$10,IF($W$11=4,V$11))))</f>
        <v>Nicolao Ambroise</v>
      </c>
      <c r="AE10" s="41"/>
    </row>
    <row r="11" spans="2:31" ht="12.75">
      <c r="B11"/>
      <c r="C11"/>
      <c r="D11"/>
      <c r="I11" s="47" t="s">
        <v>19</v>
      </c>
      <c r="J11" s="44">
        <f>IF(G25=2,B25,IF(G26=2,B26,IF(G27=2,B27,IF(G28=2,B28))))</f>
        <v>249287</v>
      </c>
      <c r="K11" s="44">
        <f>IF(G25=2,C25,IF(G26=2,C26,IF(G27=2,C27,IF(G28=2,C28))))</f>
        <v>10671303243</v>
      </c>
      <c r="L11" s="44" t="str">
        <f>IF(G25=2,D25,IF(G26=2,D26,IF(G27=2,D27,IF(G28=2,D28))))</f>
        <v>REZE</v>
      </c>
      <c r="M11" s="44" t="str">
        <f>IF(G25=2,E25,IF(G26=2,E26,IF(G27=2,E27,IF(G28=2,E28))))</f>
        <v>ROLLER SPORT REZE</v>
      </c>
      <c r="N11" s="45" t="str">
        <f>IF(G25=2,F25,IF(G26=2,F26,IF(G27=2,F27,IF(G28=2,F28))))</f>
        <v>Chalot Ken</v>
      </c>
      <c r="O11" s="46">
        <v>3</v>
      </c>
      <c r="Q11" s="47" t="s">
        <v>20</v>
      </c>
      <c r="R11" s="44">
        <f>IF(O14=2,J14,IF(O15=2,J15,IF(O16=2,J16,IF(O17=2,J17))))</f>
        <v>196322</v>
      </c>
      <c r="S11" s="44">
        <f>IF(O14=2,K14,IF(O15=2,K15,IF(O16=2,K16,IF(O17=2,K17))))</f>
        <v>10671101529</v>
      </c>
      <c r="T11" s="44" t="str">
        <f>IF(O14=2,L14,IF(O15=2,L15,IF(O16=2,L16,IF(O17=2,L17))))</f>
        <v>SAINT NAZAIRE</v>
      </c>
      <c r="U11" s="44" t="str">
        <f>IF(O14=2,M14,IF(O15=2,M15,IF(O16=2,M16,IF(O17=2,M17))))</f>
        <v>SPORT URBAIN NAZAIRIEN RIDE</v>
      </c>
      <c r="V11" s="45" t="str">
        <f>IF(O14=2,N14,IF(O15=2,N15,IF(O16=2,N16,IF(O17=2,N17))))</f>
        <v>Menard Nathan</v>
      </c>
      <c r="W11" s="46">
        <v>3</v>
      </c>
      <c r="Y11" s="39">
        <v>5</v>
      </c>
      <c r="Z11" s="40">
        <f>IF($W$14=1,R$14,IF($W$15=1,R$15,IF($W$16=1,R$16,IF($W$17=1,R$17))))</f>
        <v>264996</v>
      </c>
      <c r="AA11" s="40">
        <f>IF($W$14=1,S$14,IF($W$15=1,S$15,IF($W$16=1,S$16,IF($W$17=1,S$17))))</f>
        <v>10671303383</v>
      </c>
      <c r="AB11" s="40" t="str">
        <f>IF($W$14=1,T$14,IF($W$15=1,T$15,IF($W$16=1,T$16,IF($W$17=1,T$17))))</f>
        <v>ORLÉANS</v>
      </c>
      <c r="AC11" s="40" t="str">
        <f>IF($W$14=1,U$14,IF($W$15=1,U$15,IF($W$16=1,U$16,IF($W$17=1,U$17))))</f>
        <v>USO ROLLER ACCRO</v>
      </c>
      <c r="AD11" s="40" t="str">
        <f>IF($W$14=1,V$14,IF($W$15=1,V$15,IF($W$16=1,V$16,IF($W$17=1,V$17))))</f>
        <v>Rutard Marius</v>
      </c>
      <c r="AE11" s="41"/>
    </row>
    <row r="12" spans="1:31" ht="12.75">
      <c r="A12" s="24" t="s">
        <v>21</v>
      </c>
      <c r="E12" s="1"/>
      <c r="F12" s="2"/>
      <c r="G12" s="25" t="s">
        <v>8</v>
      </c>
      <c r="J12" s="1"/>
      <c r="K12" s="1"/>
      <c r="L12" s="1"/>
      <c r="M12" s="1"/>
      <c r="N12" s="2"/>
      <c r="R12" s="1"/>
      <c r="S12" s="1"/>
      <c r="T12" s="1"/>
      <c r="U12" s="1"/>
      <c r="V12" s="2"/>
      <c r="Y12" s="39">
        <v>6</v>
      </c>
      <c r="Z12" s="40">
        <f>IF($W$14=2,R$14,IF($W$15=2,R$15,IF($W$16=2,R$16,IF($W$17=2,R$17))))</f>
        <v>249287</v>
      </c>
      <c r="AA12" s="40">
        <f>IF($W$14=2,S$14,IF($W$15=2,S$15,IF($W$16=2,S$16,IF($W$17=2,S$17))))</f>
        <v>10671303243</v>
      </c>
      <c r="AB12" s="40" t="str">
        <f>IF($W$14=2,T$14,IF($W$15=2,T$15,IF($W$16=2,T$16,IF($W$17=2,T$17))))</f>
        <v>REZE</v>
      </c>
      <c r="AC12" s="40" t="str">
        <f>IF($W$14=2,U$14,IF($W$15=2,U$15,IF($W$16=2,U$16,IF($W$17=2,U$17))))</f>
        <v>ROLLER SPORT REZE</v>
      </c>
      <c r="AD12" s="40" t="str">
        <f>IF($W$14=2,V$14,IF($W$15=2,V$15,IF($W$16=2,V$16,IF($W$17=2,V$17))))</f>
        <v>Chalot Ken</v>
      </c>
      <c r="AE12" s="41"/>
    </row>
    <row r="13" spans="1:31" ht="12.75">
      <c r="A13" s="30">
        <v>4</v>
      </c>
      <c r="B13" s="32">
        <f>'liste des compétiteurs'!B13</f>
        <v>262050</v>
      </c>
      <c r="C13" s="32">
        <f>'liste des compétiteurs'!C13</f>
        <v>10671101533</v>
      </c>
      <c r="D13" s="32" t="str">
        <f>'liste des compétiteurs'!D13</f>
        <v>MERY SUR OISE</v>
      </c>
      <c r="E13" s="32" t="str">
        <f>'liste des compétiteurs'!E13</f>
        <v>DRAGON RIDERS</v>
      </c>
      <c r="F13" s="32" t="str">
        <f>'liste des compétiteurs'!F13</f>
        <v>Nicolao Ambroise</v>
      </c>
      <c r="G13" s="33">
        <v>1</v>
      </c>
      <c r="I13" s="34" t="s">
        <v>22</v>
      </c>
      <c r="J13" s="1"/>
      <c r="K13" s="1"/>
      <c r="L13" s="1"/>
      <c r="M13" s="1"/>
      <c r="N13" s="2"/>
      <c r="O13" s="25" t="s">
        <v>8</v>
      </c>
      <c r="Q13" s="34" t="s">
        <v>23</v>
      </c>
      <c r="R13" s="1"/>
      <c r="S13" s="1"/>
      <c r="T13" s="1"/>
      <c r="U13" s="1"/>
      <c r="V13" s="2"/>
      <c r="W13" s="25" t="s">
        <v>8</v>
      </c>
      <c r="Y13" s="39">
        <v>7</v>
      </c>
      <c r="Z13" s="40">
        <f>IF(T$14=3,R$14,IF($W15=3,R$15,IF($W$16=3,R$16,IF($W$17=3,R$17))))</f>
        <v>246189</v>
      </c>
      <c r="AA13" s="40">
        <f>IF(U$14=3,S$14,IF($W15=3,S$15,IF($W$16=3,S$16,IF($W$17=3,S$17))))</f>
        <v>10671304264</v>
      </c>
      <c r="AB13" s="40" t="str">
        <f>IF(V$14=3,T$14,IF($W15=3,T$15,IF($W$16=3,T$16,IF($W$17=3,T$17))))</f>
        <v>ANGERS</v>
      </c>
      <c r="AC13" s="40" t="str">
        <f>IF(W$14=3,U$14,IF($W15=3,U$15,IF($W$16=3,U$16,IF($W$17=3,U$17))))</f>
        <v>INTREPIDE ANGERS ROLLER</v>
      </c>
      <c r="AD13" s="40" t="str">
        <f>IF(X$14=3,V$14,IF($W15=3,V$15,IF($W$16=3,V$16,IF($W$17=3,V$17))))</f>
        <v>De Galassus Titouan</v>
      </c>
      <c r="AE13" s="41"/>
    </row>
    <row r="14" spans="1:31" ht="12.75">
      <c r="A14" s="37">
        <v>5</v>
      </c>
      <c r="B14" s="14">
        <f>'liste des compétiteurs'!B14</f>
        <v>264996</v>
      </c>
      <c r="C14" s="14">
        <f>'liste des compétiteurs'!C14</f>
        <v>10671303383</v>
      </c>
      <c r="D14" s="14" t="str">
        <f>'liste des compétiteurs'!D14</f>
        <v>ORLÉANS</v>
      </c>
      <c r="E14" s="14" t="str">
        <f>'liste des compétiteurs'!E14</f>
        <v>USO ROLLER ACCRO</v>
      </c>
      <c r="F14" s="14" t="str">
        <f>'liste des compétiteurs'!F14</f>
        <v>Rutard Marius</v>
      </c>
      <c r="G14" s="33">
        <v>2</v>
      </c>
      <c r="I14" s="38" t="s">
        <v>24</v>
      </c>
      <c r="J14" s="31">
        <f>IF(G7=2,B7,IF(G8=2,B8,IF(G9=2,B9,IF(G10=2,B10))))</f>
        <v>246189</v>
      </c>
      <c r="K14" s="31">
        <f>IF(G7=2,C7,IF(G8=2,C8,IF(G9=2,C9,IF(G10=2,C10))))</f>
        <v>10671304264</v>
      </c>
      <c r="L14" s="31" t="str">
        <f>IF(G7=2,D7,IF(G8=2,D8,IF(G9=2,D9,IF(G10=2,D10))))</f>
        <v>ANGERS</v>
      </c>
      <c r="M14" s="31" t="str">
        <f>IF(G7=2,E7,IF(G8=2,E8,IF(G9=2,E9,IF(G10=2,E10))))</f>
        <v>INTREPIDE ANGERS ROLLER</v>
      </c>
      <c r="N14" s="32" t="str">
        <f>IF(G7=2,F7,IF(G8=2,F8,IF(G9=2,F9,IF(G10=2,F10))))</f>
        <v>De Galassus Titouan</v>
      </c>
      <c r="O14" s="33">
        <v>4</v>
      </c>
      <c r="Q14" s="38" t="s">
        <v>25</v>
      </c>
      <c r="R14" s="31">
        <f>IF(O8=3,J8,IF(O9=3,J9,IF(O10=3,J10,IF(O11=3,J11))))</f>
        <v>249287</v>
      </c>
      <c r="S14" s="31">
        <f>IF(O8=3,K8,IF(O9=3,K9,IF(O10=3,K10,IF(O11=3,K11))))</f>
        <v>10671303243</v>
      </c>
      <c r="T14" s="31" t="str">
        <f>IF(O8=3,L8,IF(O9=3,L9,IF(O10=3,L10,IF(O11=3,L11))))</f>
        <v>REZE</v>
      </c>
      <c r="U14" s="31" t="str">
        <f>IF(O8=3,M8,IF(O9=3,M9,IF(O10=3,M10,IF(O11=3,M11))))</f>
        <v>ROLLER SPORT REZE</v>
      </c>
      <c r="V14" s="32" t="str">
        <f>IF(O8=3,N8,IF(O9=3,N9,IF(O10=3,N10,IF(O11=3,N11))))</f>
        <v>Chalot Ken</v>
      </c>
      <c r="W14" s="33">
        <v>2</v>
      </c>
      <c r="Y14" s="39">
        <v>8</v>
      </c>
      <c r="Z14" s="40">
        <f>IF($W$14=4,R$14,IF($W$15=4,R$15,IF($W$16=4,R$16,IF($W$17=4,R$17))))</f>
        <v>200067</v>
      </c>
      <c r="AA14" s="40">
        <f>IF($W$14=4,S$14,IF($W$15=4,S$15,IF($W$16=4,S$16,IF($W$17=4,S$17))))</f>
        <v>10671101532</v>
      </c>
      <c r="AB14" s="40" t="str">
        <f>IF($W$14=4,T$14,IF($W$15=4,T$15,IF($W$16=4,T$16,IF($W$17=4,T$17))))</f>
        <v>SAINT NAZAIRE</v>
      </c>
      <c r="AC14" s="40" t="str">
        <f>IF($W$14=4,U$14,IF($W$15=4,U$15,IF($W$16=4,U$16,IF($W$17=4,U$17))))</f>
        <v>SPORT URBAIN NAZAIRIEN RIDE</v>
      </c>
      <c r="AD14" s="40" t="str">
        <f>IF($W$14=4,V$14,IF($W$15=4,V$15,IF($W$16=4,V$16,IF($W$17=4,V$17))))</f>
        <v>Menard Remy</v>
      </c>
      <c r="AE14" s="41"/>
    </row>
    <row r="15" spans="1:31" ht="12.75">
      <c r="A15" s="37">
        <v>12</v>
      </c>
      <c r="B15" s="14">
        <f>'liste des compétiteurs'!B21</f>
        <v>299832</v>
      </c>
      <c r="C15" s="14">
        <f>'liste des compétiteurs'!C21</f>
        <v>10671404329</v>
      </c>
      <c r="D15" s="14" t="str">
        <f>'liste des compétiteurs'!D21</f>
        <v>ORLÉANS</v>
      </c>
      <c r="E15" s="14" t="str">
        <f>'liste des compétiteurs'!E21</f>
        <v>USO ROLLER ACCRO</v>
      </c>
      <c r="F15" s="14" t="str">
        <f>'liste des compétiteurs'!F21</f>
        <v>Le Matoc H Martin</v>
      </c>
      <c r="G15" s="33">
        <v>3</v>
      </c>
      <c r="I15" s="42" t="s">
        <v>26</v>
      </c>
      <c r="J15" s="40">
        <f>IF(G13=2,B13,IF(G14=2,B14,IF(G15=2,B15,IF(G16=2,B16))))</f>
        <v>264996</v>
      </c>
      <c r="K15" s="40">
        <f>IF(G13=2,C13,IF(G14=2,C14,IF(G15=2,C15,IF(G16=2,C16))))</f>
        <v>10671303383</v>
      </c>
      <c r="L15" s="40" t="str">
        <f>IF(G13=2,D13,IF(G14=2,D14,IF(G15=2,D15,IF(G16=2,D16))))</f>
        <v>ORLÉANS</v>
      </c>
      <c r="M15" s="40" t="str">
        <f>IF(G13=2,E13,IF(G14=2,E14,IF(G15=2,E15,IF(G16=2,E16))))</f>
        <v>USO ROLLER ACCRO</v>
      </c>
      <c r="N15" s="14" t="str">
        <f>IF(G13=2,F13,IF(G14=2,F14,IF(G15=2,F15,IF(G16=2,F16))))</f>
        <v>Rutard Marius</v>
      </c>
      <c r="O15" s="33">
        <v>3</v>
      </c>
      <c r="Q15" s="42" t="s">
        <v>27</v>
      </c>
      <c r="R15" s="40">
        <f>IF(O14=3,J14,IF(O15=3,J15,IF(O16=3,J16,IF(O17=3,J17))))</f>
        <v>264996</v>
      </c>
      <c r="S15" s="40">
        <f>IF(O14=3,K14,IF(O15=3,K15,IF(O16=3,K16,IF(O17=3,K17))))</f>
        <v>10671303383</v>
      </c>
      <c r="T15" s="40" t="str">
        <f>IF(O14=3,L14,IF(O15=3,L15,IF(O16=3,L16,IF(O17=3,L17))))</f>
        <v>ORLÉANS</v>
      </c>
      <c r="U15" s="40" t="str">
        <f>IF(O14=3,M14,IF(O15=3,M15,IF(O16=3,M16,IF(O17=3,M17))))</f>
        <v>USO ROLLER ACCRO</v>
      </c>
      <c r="V15" s="14" t="str">
        <f>IF(O14=3,N14,IF(O15=3,N15,IF(O16=3,N16,IF(O17=3,N17))))</f>
        <v>Rutard Marius</v>
      </c>
      <c r="W15" s="33">
        <v>1</v>
      </c>
      <c r="Y15" s="39">
        <v>9</v>
      </c>
      <c r="Z15" s="40">
        <f>IF($G$7=3,B$7,IF($G$8=3,B$8,IF($G$9=3,B$9,IF($G$10=3,B$10))))</f>
        <v>222721</v>
      </c>
      <c r="AA15" s="40">
        <f>IF($G$7=3,C$7,IF($G$8=3,C$8,IF($G$9=3,C$9,IF($G$10=3,C$10))))</f>
        <v>10671101526</v>
      </c>
      <c r="AB15" s="40" t="str">
        <f>IF($G$7=3,D$7,IF($G$8=3,D$8,IF($G$9=3,D$9,IF($G$10=3,D$10))))</f>
        <v>MERY SUR OISE</v>
      </c>
      <c r="AC15" s="40" t="str">
        <f>IF($G$7=3,E$7,IF($G$8=3,E$8,IF($G$9=3,E$9,IF($G$10=3,E$10))))</f>
        <v>DRAGON RIDERS</v>
      </c>
      <c r="AD15" s="40" t="str">
        <f>IF($G$7=3,F$7,IF($G$8=3,F$8,IF($G$9=3,F$9,IF($G$10=3,F$10))))</f>
        <v>Amiand Ismael</v>
      </c>
      <c r="AE15" s="41"/>
    </row>
    <row r="16" spans="1:31" ht="12.75">
      <c r="A16" s="43">
        <v>13</v>
      </c>
      <c r="B16" s="45">
        <f>'liste des compétiteurs'!B22</f>
        <v>39979</v>
      </c>
      <c r="C16" s="45">
        <f>'liste des compétiteurs'!C22</f>
        <v>10671505984</v>
      </c>
      <c r="D16" s="45" t="str">
        <f>'liste des compétiteurs'!D22</f>
        <v>PARIS</v>
      </c>
      <c r="E16" s="45" t="str">
        <f>'liste des compétiteurs'!E22</f>
        <v>WORLD INLINE SKATERS ASSOCIATION</v>
      </c>
      <c r="F16" s="45" t="str">
        <f>'liste des compétiteurs'!F22</f>
        <v>Ferradou Raphael</v>
      </c>
      <c r="G16" s="46">
        <v>4</v>
      </c>
      <c r="I16" s="42" t="s">
        <v>28</v>
      </c>
      <c r="J16" s="40">
        <f>IF(G19=1,B19,IF(G20=1,B20,IF(G21=1,B21,IF(G22=1,B22))))</f>
        <v>196322</v>
      </c>
      <c r="K16" s="40">
        <f>IF(G19=1,C19,IF(G20=1,C20,IF(G21=1,C21,IF(G22=1,C22))))</f>
        <v>10671101529</v>
      </c>
      <c r="L16" s="40" t="str">
        <f>IF(G19=1,D19,IF(G20=1,D20,IF(G21=1,D21,IF(G22=1,D22))))</f>
        <v>SAINT NAZAIRE</v>
      </c>
      <c r="M16" s="40" t="str">
        <f>IF(G19=1,E19,IF(G20=1,E20,IF(G21=1,E21,IF(G22=1,E22))))</f>
        <v>SPORT URBAIN NAZAIRIEN RIDE</v>
      </c>
      <c r="N16" s="14" t="str">
        <f>IF(G19=1,F19,IF(G20=1,F20,IF(G21=1,F21,IF(G22=1,F22))))</f>
        <v>Menard Nathan</v>
      </c>
      <c r="O16" s="33">
        <v>2</v>
      </c>
      <c r="Q16" s="42" t="s">
        <v>29</v>
      </c>
      <c r="R16" s="40">
        <f>IF(O8=4,J8,IF(O9=4,J9,IF(O10=4,J10,IF(O11=4,J11))))</f>
        <v>200067</v>
      </c>
      <c r="S16" s="40">
        <f>IF(O8=4,K8,IF(O9=4,K9,IF(O10=4,K10,IF(O11=4,K11))))</f>
        <v>10671101532</v>
      </c>
      <c r="T16" s="40" t="str">
        <f>IF(O8=4,L8,IF(O9=4,L9,IF(O10=4,L10,IF(O11=4,L11))))</f>
        <v>SAINT NAZAIRE</v>
      </c>
      <c r="U16" s="40" t="str">
        <f>IF(O8=4,M8,IF(O9=4,M9,IF(O10=4,M10,IF(O11=4,M11))))</f>
        <v>SPORT URBAIN NAZAIRIEN RIDE</v>
      </c>
      <c r="V16" s="14" t="str">
        <f>IF(O8=4,N8,IF(O9=4,N9,IF(O10=4,N10,IF(O11=4,N11))))</f>
        <v>Menard Remy</v>
      </c>
      <c r="W16" s="33">
        <v>4</v>
      </c>
      <c r="Y16" s="39">
        <v>9</v>
      </c>
      <c r="Z16" s="40">
        <f>IF($G$13=3,B$13,IF($G$14=3,B$14,IF($G$15=3,B$15,IF($G$16=3,B$16))))</f>
        <v>299832</v>
      </c>
      <c r="AA16" s="40">
        <f>IF($G$13=3,C$13,IF($G$14=3,C$14,IF($G$15=3,C$15,IF($G$16=3,C$16))))</f>
        <v>10671404329</v>
      </c>
      <c r="AB16" s="40" t="str">
        <f>IF($G$13=3,D$13,IF($G$14=3,D$14,IF($G$15=3,D$15,IF($G$16=3,D$16))))</f>
        <v>ORLÉANS</v>
      </c>
      <c r="AC16" s="40" t="str">
        <f>IF($G$13=3,E$13,IF($G$14=3,E$14,IF($G$15=3,E$15,IF($G$16=3,E$16))))</f>
        <v>USO ROLLER ACCRO</v>
      </c>
      <c r="AD16" s="40" t="str">
        <f>IF($G$13=3,F$13,IF($G$14=3,F$14,IF($G$15=3,F$15,IF($G$16=3,F$16))))</f>
        <v>Le Matoc H Martin</v>
      </c>
      <c r="AE16" s="41"/>
    </row>
    <row r="17" spans="5:31" ht="12.75">
      <c r="E17" s="1"/>
      <c r="F17" s="2"/>
      <c r="I17" s="47" t="s">
        <v>30</v>
      </c>
      <c r="J17" s="44">
        <f>IF(G25=1,B25,IF(G26=1,B26,IF(G27=1,B27,IF(G28=1,B28))))</f>
        <v>193621</v>
      </c>
      <c r="K17" s="44">
        <f>IF(G25=1,C25,IF(G26=1,C26,IF(G27=1,C27,IF(G28=1,C28))))</f>
        <v>10671101139</v>
      </c>
      <c r="L17" s="44" t="str">
        <f>IF(G25=1,D25,IF(G26=1,D26,IF(G27=1,D27,IF(G28=1,D28))))</f>
        <v>COLOMIERS</v>
      </c>
      <c r="M17" s="44" t="str">
        <f>IF(G25=1,E25,IF(G26=1,E26,IF(G27=1,E27,IF(G28=1,E28))))</f>
        <v>USC ACROLLER</v>
      </c>
      <c r="N17" s="45" t="str">
        <f>IF(G25=1,F25,IF(G26=1,F26,IF(G27=1,F27,IF(G28=1,F28))))</f>
        <v>Thierry Teddy</v>
      </c>
      <c r="O17" s="46">
        <v>1</v>
      </c>
      <c r="Q17" s="47" t="s">
        <v>31</v>
      </c>
      <c r="R17" s="44">
        <f>IF(O14=4,J14,IF(O15=4,J15,IF(O16=4,J16,IF(O17=4,J17))))</f>
        <v>246189</v>
      </c>
      <c r="S17" s="44">
        <f>IF(O14=4,K14,IF(O15=4,K15,IF(O16=4,K16,IF(O17=4,K17))))</f>
        <v>10671304264</v>
      </c>
      <c r="T17" s="44" t="str">
        <f>IF(O14=4,L14,IF(O15=4,L15,IF(O16=4,L16,IF(O17=4,L17))))</f>
        <v>ANGERS</v>
      </c>
      <c r="U17" s="44" t="str">
        <f>IF(O14=4,M14,IF(O15=4,M15,IF(O16=4,M16,IF(O17=4,M17))))</f>
        <v>INTREPIDE ANGERS ROLLER</v>
      </c>
      <c r="V17" s="45" t="str">
        <f>IF(O14=4,N14,IF(O15=4,N15,IF(O16=4,N16,IF(O17=4,N17))))</f>
        <v>De Galassus Titouan</v>
      </c>
      <c r="W17" s="46">
        <v>3</v>
      </c>
      <c r="Y17" s="39">
        <v>9</v>
      </c>
      <c r="Z17" s="40">
        <f>IF($G$19=3,B$19,IF($G$20=3,B$20,IF($G$21=3,B$21,IF($G$22=3,B$22))))</f>
        <v>348884</v>
      </c>
      <c r="AA17" s="40">
        <f>IF($G$19=3,C$19,IF($G$20=3,C$20,IF($G$21=3,C$21,IF($G$22=3,C$22))))</f>
        <v>10671505847</v>
      </c>
      <c r="AB17" s="40" t="str">
        <f>IF($G$19=3,D$19,IF($G$20=3,D$20,IF($G$21=3,D$21,IF($G$22=3,D$22))))</f>
        <v>PESSAC</v>
      </c>
      <c r="AC17" s="40" t="str">
        <f>IF($G$19=3,E$19,IF($G$20=3,E$20,IF($G$21=3,E$21,IF($G$22=3,E$22))))</f>
        <v>SPUC PESSAC</v>
      </c>
      <c r="AD17" s="40" t="str">
        <f>IF($G$19=3,F$19,IF($G$20=3,F$20,IF($G$21=3,F$21,IF($G$22=3,F$22))))</f>
        <v>Martin Quentin</v>
      </c>
      <c r="AE17" s="41"/>
    </row>
    <row r="18" spans="1:31" ht="12.75">
      <c r="A18" s="24" t="s">
        <v>32</v>
      </c>
      <c r="E18" s="1"/>
      <c r="F18" s="2"/>
      <c r="G18" s="25" t="s">
        <v>8</v>
      </c>
      <c r="J18" s="1"/>
      <c r="K18" s="1"/>
      <c r="L18" s="1"/>
      <c r="M18" s="1"/>
      <c r="N18" s="2"/>
      <c r="Y18" s="39">
        <v>9</v>
      </c>
      <c r="Z18" s="40">
        <f>IF($G$25=3,B$25,IF($G$26=3,B$26,IF($G$27=3,B$27,IF($G$28=3,B$28))))</f>
        <v>79930</v>
      </c>
      <c r="AA18" s="40">
        <f>IF($G$25=3,C$25,IF($G$26=3,C$26,IF($G$27=3,C$27,IF($G$28=3,C$28))))</f>
        <v>10671000109</v>
      </c>
      <c r="AB18" s="40" t="str">
        <f>IF($G$25=3,D$25,IF($G$26=3,D$26,IF($G$27=3,D$27,IF($G$28=3,D$28))))</f>
        <v>NIORT</v>
      </c>
      <c r="AC18" s="40" t="str">
        <f>IF($G$25=3,E$25,IF($G$26=3,E$26,IF($G$27=3,E$27,IF($G$28=3,E$28))))</f>
        <v>ASSOCIATION ROOL</v>
      </c>
      <c r="AD18" s="40" t="str">
        <f>IF($G$25=3,F$25,IF($G$26=3,F$26,IF($G$27=3,F$27,IF($G$28=3,F$28))))</f>
        <v>Celat Pierre</v>
      </c>
      <c r="AE18" s="41"/>
    </row>
    <row r="19" spans="1:31" ht="12.75">
      <c r="A19" s="30">
        <v>3</v>
      </c>
      <c r="B19" s="32">
        <f>'liste des compétiteurs'!B12</f>
        <v>196322</v>
      </c>
      <c r="C19" s="32">
        <f>'liste des compétiteurs'!C12</f>
        <v>10671101529</v>
      </c>
      <c r="D19" s="32" t="str">
        <f>'liste des compétiteurs'!D12</f>
        <v>SAINT NAZAIRE</v>
      </c>
      <c r="E19" s="32" t="str">
        <f>'liste des compétiteurs'!E12</f>
        <v>SPORT URBAIN NAZAIRIEN RIDE</v>
      </c>
      <c r="F19" s="32" t="str">
        <f>'liste des compétiteurs'!F12</f>
        <v>Menard Nathan</v>
      </c>
      <c r="G19" s="33">
        <v>1</v>
      </c>
      <c r="M19" s="1"/>
      <c r="N19" s="2"/>
      <c r="Y19" s="39">
        <v>13</v>
      </c>
      <c r="Z19" s="40">
        <f>IF($G$7=4,B$7,IF($G$8=4,B$8,IF($G$9=4,B$9,IF($G$10=4,B$10))))</f>
        <v>203176</v>
      </c>
      <c r="AA19" s="40">
        <f>IF($G$7=4,C$7,IF($G$8=4,C$8,IF($G$9=4,C$9,IF($G$10=4,C$10))))</f>
        <v>10671202407</v>
      </c>
      <c r="AB19" s="40" t="str">
        <f>IF($G$7=4,D$7,IF($G$8=4,D$8,IF($G$9=4,D$9,IF($G$10=4,D$10))))</f>
        <v>PESSAC</v>
      </c>
      <c r="AC19" s="40" t="str">
        <f>IF($G$7=4,E$7,IF($G$8=4,E$8,IF($G$9=4,E$9,IF($G$10=4,E$10))))</f>
        <v>SPUC PESSAC</v>
      </c>
      <c r="AD19" s="40" t="str">
        <f>IF($G$7=4,F$7,IF($G$8=4,F$8,IF($G$9=4,F$9,IF($G$10=4,F$10))))</f>
        <v>Moreno Benjamin</v>
      </c>
      <c r="AE19" s="41"/>
    </row>
    <row r="20" spans="1:31" ht="12.75">
      <c r="A20" s="37">
        <v>6</v>
      </c>
      <c r="B20" s="14">
        <f>'liste des compétiteurs'!B15</f>
        <v>200067</v>
      </c>
      <c r="C20" s="14">
        <f>'liste des compétiteurs'!C15</f>
        <v>10671101532</v>
      </c>
      <c r="D20" s="14" t="str">
        <f>'liste des compétiteurs'!D15</f>
        <v>SAINT NAZAIRE</v>
      </c>
      <c r="E20" s="14" t="str">
        <f>'liste des compétiteurs'!E15</f>
        <v>SPORT URBAIN NAZAIRIEN RIDE</v>
      </c>
      <c r="F20" s="14" t="str">
        <f>'liste des compétiteurs'!F15</f>
        <v>Menard Remy</v>
      </c>
      <c r="G20" s="33">
        <v>2</v>
      </c>
      <c r="M20" s="1"/>
      <c r="N20" s="2"/>
      <c r="Y20" s="39">
        <v>13</v>
      </c>
      <c r="Z20" s="40">
        <f>IF($G$13=4,B$13,IF($G$14=4,B$14,IF($G$15=4,B$15,IF($G$16=4,B$16))))</f>
        <v>39979</v>
      </c>
      <c r="AA20" s="40">
        <f>IF($G$13=4,C$13,IF($G$14=4,C$14,IF($G$15=4,C$15,IF($G$16=4,C$16))))</f>
        <v>10671505984</v>
      </c>
      <c r="AB20" s="40" t="str">
        <f>IF($G$13=4,D$13,IF($G$14=4,D$14,IF($G$15=4,D$15,IF($G$16=4,D$16))))</f>
        <v>PARIS</v>
      </c>
      <c r="AC20" s="40" t="str">
        <f>IF($G$13=4,E$13,IF($G$14=4,E$14,IF($G$15=4,E$15,IF($G$16=4,E$16))))</f>
        <v>WORLD INLINE SKATERS ASSOCIATION</v>
      </c>
      <c r="AD20" s="40" t="str">
        <f>IF($G$13=4,F$13,IF($G$14=4,F$14,IF($G$15=4,F$15,IF($G$16=4,F$16))))</f>
        <v>Ferradou Raphael</v>
      </c>
      <c r="AE20" s="41"/>
    </row>
    <row r="21" spans="1:31" ht="12.75">
      <c r="A21" s="37">
        <v>11</v>
      </c>
      <c r="B21" s="14">
        <f>'liste des compétiteurs'!B20</f>
        <v>348884</v>
      </c>
      <c r="C21" s="14">
        <f>'liste des compétiteurs'!C20</f>
        <v>10671505847</v>
      </c>
      <c r="D21" s="14" t="str">
        <f>'liste des compétiteurs'!D20</f>
        <v>PESSAC</v>
      </c>
      <c r="E21" s="14" t="str">
        <f>'liste des compétiteurs'!E20</f>
        <v>SPUC PESSAC</v>
      </c>
      <c r="F21" s="14" t="str">
        <f>'liste des compétiteurs'!F20</f>
        <v>Martin Quentin</v>
      </c>
      <c r="G21" s="33">
        <v>3</v>
      </c>
      <c r="M21" s="1"/>
      <c r="N21" s="2"/>
      <c r="Y21" s="39">
        <v>13</v>
      </c>
      <c r="Z21" s="40">
        <f>IF($G$19=4,B$19,IF($G$20=4,B$20,IF($G$21=4,B$21,IF($G$22=4,B$22))))</f>
        <v>60619</v>
      </c>
      <c r="AA21" s="40">
        <f>IF($G$19=4,C$19,IF($G$20=4,C$20,IF($G$21=4,C$21,IF($G$22=4,C$22))))</f>
        <v>10671506166</v>
      </c>
      <c r="AB21" s="40" t="str">
        <f>IF($G$19=4,D$19,IF($G$20=4,D$20,IF($G$21=4,D$21,IF($G$22=4,D$22))))</f>
        <v>SAINT MEDARD EN JALLES</v>
      </c>
      <c r="AC21" s="40" t="str">
        <f>IF($G$19=4,E$19,IF($G$20=4,E$20,IF($G$21=4,E$21,IF($G$22=4,E$22))))</f>
        <v>ROLLER BUG</v>
      </c>
      <c r="AD21" s="40" t="str">
        <f>IF($G$19=4,F$19,IF($G$20=4,F$20,IF($G$21=4,F$21,IF($G$22=4,F$22))))</f>
        <v>Briex Oscar</v>
      </c>
      <c r="AE21" s="41"/>
    </row>
    <row r="22" spans="1:31" ht="12.75">
      <c r="A22" s="43">
        <v>14</v>
      </c>
      <c r="B22" s="45">
        <f>'liste des compétiteurs'!B23</f>
        <v>60619</v>
      </c>
      <c r="C22" s="45">
        <f>'liste des compétiteurs'!C23</f>
        <v>10671506166</v>
      </c>
      <c r="D22" s="45" t="str">
        <f>'liste des compétiteurs'!D23</f>
        <v>SAINT MEDARD EN JALLES</v>
      </c>
      <c r="E22" s="45" t="str">
        <f>'liste des compétiteurs'!E23</f>
        <v>ROLLER BUG</v>
      </c>
      <c r="F22" s="45" t="str">
        <f>'liste des compétiteurs'!F23</f>
        <v>Briex Oscar</v>
      </c>
      <c r="G22" s="46">
        <v>4</v>
      </c>
      <c r="Y22" s="48">
        <v>13</v>
      </c>
      <c r="Z22" s="44">
        <f>IF($G$25=4,B$25,IF($G$26=4,B$26,IF($G$27=4,B$27,IF($G$28=4,B$28))))</f>
        <v>245615</v>
      </c>
      <c r="AA22" s="44">
        <f>IF($G$25=4,C$25,IF($G$26=4,C$26,IF($G$27=4,C$27,IF($G$28=4,C$28))))</f>
        <v>10671000189</v>
      </c>
      <c r="AB22" s="44">
        <f>IF($G$25=4,D$25,IF($G$26=4,D$26,IF($G$27=4,D$27,IF($G$28=4,D$28))))</f>
        <v>0</v>
      </c>
      <c r="AC22" s="44" t="str">
        <f>IF($G$25=4,E$25,IF($G$26=4,E$26,IF($G$27=4,E$27,IF($G$28=4,E$28))))</f>
        <v>PARIS UNIVERSITE CLUB-SECT ROLLER</v>
      </c>
      <c r="AD22" s="44" t="str">
        <f>IF($G$25=4,F$25,IF($G$26=4,F$26,IF($G$27=4,F$27,IF($G$28=4,F$28))))</f>
        <v>Dieu Michel</v>
      </c>
      <c r="AE22" s="49"/>
    </row>
    <row r="23" spans="5:6" ht="12.75">
      <c r="E23" s="1"/>
      <c r="F23" s="2"/>
    </row>
    <row r="24" spans="1:7" ht="12.75">
      <c r="A24" s="24" t="s">
        <v>33</v>
      </c>
      <c r="E24" s="1"/>
      <c r="F24" s="2"/>
      <c r="G24" s="25" t="s">
        <v>8</v>
      </c>
    </row>
    <row r="25" spans="1:7" ht="12.75">
      <c r="A25" s="30">
        <v>2</v>
      </c>
      <c r="B25" s="32">
        <f>'liste des compétiteurs'!B11</f>
        <v>193621</v>
      </c>
      <c r="C25" s="32">
        <f>'liste des compétiteurs'!C11</f>
        <v>10671101139</v>
      </c>
      <c r="D25" s="32" t="str">
        <f>'liste des compétiteurs'!D11</f>
        <v>COLOMIERS</v>
      </c>
      <c r="E25" s="32" t="str">
        <f>'liste des compétiteurs'!E11</f>
        <v>USC ACROLLER</v>
      </c>
      <c r="F25" s="32" t="str">
        <f>'liste des compétiteurs'!F11</f>
        <v>Thierry Teddy</v>
      </c>
      <c r="G25" s="33">
        <v>1</v>
      </c>
    </row>
    <row r="26" spans="1:7" ht="12.75">
      <c r="A26" s="37">
        <v>7</v>
      </c>
      <c r="B26" s="14">
        <f>'liste des compétiteurs'!B16</f>
        <v>249287</v>
      </c>
      <c r="C26" s="14">
        <f>'liste des compétiteurs'!C16</f>
        <v>10671303243</v>
      </c>
      <c r="D26" s="14" t="str">
        <f>'liste des compétiteurs'!D16</f>
        <v>REZE</v>
      </c>
      <c r="E26" s="14" t="str">
        <f>'liste des compétiteurs'!E16</f>
        <v>ROLLER SPORT REZE</v>
      </c>
      <c r="F26" s="14" t="str">
        <f>'liste des compétiteurs'!F16</f>
        <v>Chalot Ken</v>
      </c>
      <c r="G26" s="33">
        <v>2</v>
      </c>
    </row>
    <row r="27" spans="1:14" ht="12.75">
      <c r="A27" s="37">
        <v>10</v>
      </c>
      <c r="B27" s="14">
        <f>'liste des compétiteurs'!B19</f>
        <v>245615</v>
      </c>
      <c r="C27" s="14">
        <f>'liste des compétiteurs'!C19</f>
        <v>10671000189</v>
      </c>
      <c r="D27" s="14">
        <f>'liste des compétiteurs'!D19</f>
        <v>0</v>
      </c>
      <c r="E27" s="14" t="str">
        <f>'liste des compétiteurs'!E19</f>
        <v>PARIS UNIVERSITE CLUB-SECT ROLLER</v>
      </c>
      <c r="F27" s="14" t="str">
        <f>'liste des compétiteurs'!F19</f>
        <v>Dieu Michel</v>
      </c>
      <c r="G27" s="33">
        <v>4</v>
      </c>
      <c r="M27" s="1"/>
      <c r="N27" s="2"/>
    </row>
    <row r="28" spans="1:14" ht="12.75">
      <c r="A28" s="43">
        <v>15</v>
      </c>
      <c r="B28" s="45">
        <f>'liste des compétiteurs'!B24</f>
        <v>79930</v>
      </c>
      <c r="C28" s="45">
        <f>'liste des compétiteurs'!C24</f>
        <v>10671000109</v>
      </c>
      <c r="D28" s="45" t="str">
        <f>'liste des compétiteurs'!D24</f>
        <v>NIORT</v>
      </c>
      <c r="E28" s="45" t="str">
        <f>'liste des compétiteurs'!E24</f>
        <v>ASSOCIATION ROOL</v>
      </c>
      <c r="F28" s="45" t="str">
        <f>'liste des compétiteurs'!F24</f>
        <v>Celat Pierre</v>
      </c>
      <c r="G28" s="46">
        <v>3</v>
      </c>
      <c r="M28" s="1"/>
      <c r="N28" s="2"/>
    </row>
    <row r="29" spans="13:14" ht="12.75">
      <c r="M29" s="1"/>
      <c r="N29" s="2"/>
    </row>
    <row r="30" spans="1:14" ht="12.75">
      <c r="A30"/>
      <c r="B30"/>
      <c r="C30"/>
      <c r="D30"/>
      <c r="M30" s="1"/>
      <c r="N30" s="2"/>
    </row>
    <row r="31" spans="1:14" ht="12.75">
      <c r="A31"/>
      <c r="B31"/>
      <c r="C31"/>
      <c r="D31"/>
      <c r="M31" s="1"/>
      <c r="N31" s="2"/>
    </row>
    <row r="32" spans="1:14" ht="12.75">
      <c r="A32"/>
      <c r="B32"/>
      <c r="C32"/>
      <c r="D32"/>
      <c r="M32" s="1"/>
      <c r="N32" s="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14" ht="12.75">
      <c r="A38"/>
      <c r="B38"/>
      <c r="C38"/>
      <c r="D38"/>
      <c r="M38" s="1"/>
      <c r="N38" s="2"/>
    </row>
    <row r="39" spans="1:14" ht="12.75">
      <c r="A39"/>
      <c r="B39"/>
      <c r="C39"/>
      <c r="D39"/>
      <c r="M39" s="1"/>
      <c r="N39" s="2"/>
    </row>
    <row r="40" spans="1:14" ht="12.75">
      <c r="A40"/>
      <c r="B40"/>
      <c r="C40"/>
      <c r="D40"/>
      <c r="M40" s="1"/>
      <c r="N40" s="2"/>
    </row>
    <row r="41" spans="5:14" ht="12.75">
      <c r="E41" s="1"/>
      <c r="F41" s="2"/>
      <c r="M41" s="1"/>
      <c r="N41" s="2"/>
    </row>
    <row r="42" spans="5:14" ht="12.75">
      <c r="E42" s="1"/>
      <c r="F42" s="2"/>
      <c r="M42" s="1"/>
      <c r="N42" s="2"/>
    </row>
    <row r="43" spans="5:14" ht="12.75">
      <c r="E43" s="1"/>
      <c r="F43" s="2"/>
      <c r="M43" s="1"/>
      <c r="N43" s="2"/>
    </row>
    <row r="44" spans="5:14" ht="12.75">
      <c r="E44" s="1"/>
      <c r="F44" s="2"/>
      <c r="M44" s="1"/>
      <c r="N44" s="2"/>
    </row>
    <row r="45" spans="5:6" ht="12.75">
      <c r="E45" s="1"/>
      <c r="F45" s="2"/>
    </row>
    <row r="46" spans="5:6" ht="12.75">
      <c r="E46" s="1"/>
      <c r="F46" s="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5:6" ht="12.75">
      <c r="E52" s="1"/>
      <c r="F52" s="2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LACROIX Damien</dc:creator>
  <cp:keywords/>
  <dc:description/>
  <cp:lastModifiedBy>pc</cp:lastModifiedBy>
  <cp:lastPrinted>2016-05-21T16:22:38Z</cp:lastPrinted>
  <dcterms:created xsi:type="dcterms:W3CDTF">2014-01-15T07:32:11Z</dcterms:created>
  <dcterms:modified xsi:type="dcterms:W3CDTF">2016-05-23T19:57:29Z</dcterms:modified>
  <cp:category/>
  <cp:version/>
  <cp:contentType/>
  <cp:contentStatus/>
</cp:coreProperties>
</file>